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Website Report - DEP" sheetId="20" r:id="rId1"/>
  </sheets>
  <externalReferences>
    <externalReference r:id="rId2"/>
  </externalReferences>
  <definedNames>
    <definedName name="_xlnm.Print_Area" localSheetId="0">'Website Report - DEP'!$A$1:$G$41</definedName>
  </definedNames>
  <calcPr calcId="145621"/>
</workbook>
</file>

<file path=xl/calcChain.xml><?xml version="1.0" encoding="utf-8"?>
<calcChain xmlns="http://schemas.openxmlformats.org/spreadsheetml/2006/main">
  <c r="G31" i="20" l="1"/>
  <c r="D31" i="20"/>
  <c r="F31" i="20" s="1"/>
  <c r="B31" i="20"/>
  <c r="G30" i="20"/>
  <c r="F30" i="20"/>
  <c r="E30" i="20"/>
  <c r="D30" i="20"/>
  <c r="B30" i="20"/>
  <c r="G28" i="20"/>
  <c r="F28" i="20"/>
  <c r="D28" i="20"/>
  <c r="B28" i="20"/>
  <c r="E28" i="20" s="1"/>
  <c r="G27" i="20"/>
  <c r="D27" i="20"/>
  <c r="F27" i="20" s="1"/>
  <c r="B27" i="20"/>
  <c r="E27" i="20" s="1"/>
  <c r="G26" i="20"/>
  <c r="D26" i="20"/>
  <c r="F26" i="20" s="1"/>
  <c r="B26" i="20"/>
  <c r="G25" i="20"/>
  <c r="F25" i="20"/>
  <c r="E25" i="20"/>
  <c r="D25" i="20"/>
  <c r="B25" i="20"/>
  <c r="G24" i="20"/>
  <c r="F24" i="20"/>
  <c r="D24" i="20"/>
  <c r="B24" i="20"/>
  <c r="E24" i="20" s="1"/>
  <c r="G23" i="20"/>
  <c r="D23" i="20"/>
  <c r="F23" i="20" s="1"/>
  <c r="B23" i="20"/>
  <c r="E23" i="20" s="1"/>
  <c r="G22" i="20"/>
  <c r="D22" i="20"/>
  <c r="F22" i="20" s="1"/>
  <c r="B22" i="20"/>
  <c r="G21" i="20"/>
  <c r="F21" i="20"/>
  <c r="E21" i="20"/>
  <c r="D21" i="20"/>
  <c r="B21" i="20"/>
  <c r="G20" i="20"/>
  <c r="D20" i="20"/>
  <c r="B20" i="20"/>
  <c r="G19" i="20"/>
  <c r="D19" i="20"/>
  <c r="B19" i="20"/>
  <c r="G18" i="20"/>
  <c r="D18" i="20"/>
  <c r="F18" i="20" s="1"/>
  <c r="B18" i="20"/>
  <c r="G17" i="20"/>
  <c r="F17" i="20"/>
  <c r="E17" i="20"/>
  <c r="D17" i="20"/>
  <c r="B17" i="20"/>
  <c r="G16" i="20"/>
  <c r="F16" i="20"/>
  <c r="D16" i="20"/>
  <c r="B16" i="20"/>
  <c r="E16" i="20" s="1"/>
  <c r="G15" i="20"/>
  <c r="D15" i="20"/>
  <c r="F15" i="20" s="1"/>
  <c r="B15" i="20"/>
  <c r="E15" i="20" s="1"/>
  <c r="D12" i="20"/>
  <c r="E18" i="20" l="1"/>
  <c r="E22" i="20"/>
  <c r="E26" i="20"/>
  <c r="E31" i="20"/>
</calcChain>
</file>

<file path=xl/sharedStrings.xml><?xml version="1.0" encoding="utf-8"?>
<sst xmlns="http://schemas.openxmlformats.org/spreadsheetml/2006/main" count="35" uniqueCount="35">
  <si>
    <t xml:space="preserve">Combustible Matter </t>
  </si>
  <si>
    <t>DM2</t>
  </si>
  <si>
    <t>DM7</t>
  </si>
  <si>
    <t>DM10</t>
  </si>
  <si>
    <t>DM14</t>
  </si>
  <si>
    <t>DM15</t>
  </si>
  <si>
    <t>DM16</t>
  </si>
  <si>
    <t>DM17</t>
  </si>
  <si>
    <t>DM18</t>
  </si>
  <si>
    <t>DM20</t>
  </si>
  <si>
    <t>DM22</t>
  </si>
  <si>
    <t>DM26</t>
  </si>
  <si>
    <t>DM28</t>
  </si>
  <si>
    <t>DM30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</si>
  <si>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</si>
  <si>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</si>
  <si>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</si>
  <si>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</si>
  <si>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</si>
  <si>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</si>
  <si>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</si>
  <si>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</si>
  <si>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</si>
  <si>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</si>
  <si>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</si>
  <si>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*DM23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</si>
  <si>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</si>
  <si>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</si>
  <si>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</si>
  <si>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</si>
  <si>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</si>
  <si>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</si>
  <si>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Units: g/m</t>
    </r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.month = grams per square metre per month</t>
    </r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</si>
  <si>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</si>
  <si>
    <t>Decommissioned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</si>
</sst>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2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5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2" xfId="0" quotePrefix="1" applyNumberFormat="1" applyFont="1" applyFill="1" applyBorder="1" applyAlignment="1">
      <alignment horizontal="left" vertical="center"/>
    </xf>
    <xf numFmtId="164" fontId="27" fillId="3" borderId="11" xfId="0" quotePrefix="1" applyNumberFormat="1" applyFont="1" applyFill="1" applyBorder="1" applyAlignment="1">
      <alignment horizontal="right" vertical="center"/>
    </xf>
    <xf numFmtId="17" fontId="24" fillId="3" borderId="11" xfId="0" quotePrefix="1" applyNumberFormat="1" applyFont="1" applyFill="1" applyBorder="1" applyAlignment="1">
      <alignment horizontal="center" vertical="center"/>
    </xf>
    <xf numFmtId="164" fontId="27" fillId="3" borderId="11" xfId="0" quotePrefix="1" applyNumberFormat="1" applyFont="1" applyFill="1" applyBorder="1" applyAlignment="1">
      <alignment horizontal="left" vertical="center"/>
    </xf>
    <xf numFmtId="164" fontId="0" fillId="3" borderId="11" xfId="0" applyNumberFormat="1" applyFont="1" applyFill="1" applyBorder="1" applyAlignment="1">
      <alignment horizontal="right"/>
    </xf>
    <xf numFmtId="17" fontId="24" fillId="3" borderId="11" xfId="0" quotePrefix="1" applyNumberFormat="1" applyFont="1" applyFill="1" applyBorder="1" applyAlignment="1">
      <alignment horizontal="right" vertical="center"/>
    </xf>
    <xf numFmtId="164" fontId="27" fillId="3" borderId="14" xfId="0" quotePrefix="1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165" fontId="0" fillId="0" borderId="24" xfId="0" applyNumberFormat="1" applyFont="1" applyBorder="1" applyAlignment="1">
      <alignment horizontal="center" vertical="center"/>
    </xf>
    <xf numFmtId="165" fontId="0" fillId="3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38100"/>
          <a:ext cx="8610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904875</xdr:colOff>
          <xdr:row>40</xdr:row>
          <xdr:rowOff>209550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6" name="Object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8" name="Object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9" name="Object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al/MONITORING/DUST/2015%20Monitoring%20Data/2015%20Dust%20and%20TSP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10 Results"/>
      <sheetName val="HVAS Results"/>
      <sheetName val="Website Report - TSP"/>
      <sheetName val="HVAS Report Sheet"/>
      <sheetName val="HVAS Charts"/>
      <sheetName val="HVAS Summary - AEMR &amp; EPL"/>
      <sheetName val="PM10 vs TSP"/>
      <sheetName val="Dust Gauge Data"/>
      <sheetName val="Website Report - DEP"/>
      <sheetName val="DEP Summary - AEMR"/>
      <sheetName val="Combined Sites Dust Graph"/>
      <sheetName val="Separate Dust Gauges"/>
      <sheetName val="Dust- historical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2">
          <cell r="B142">
            <v>1.6</v>
          </cell>
          <cell r="C142">
            <v>1</v>
          </cell>
          <cell r="G142">
            <v>1.7599999999999998</v>
          </cell>
          <cell r="I142">
            <v>1.7</v>
          </cell>
          <cell r="J142">
            <v>1</v>
          </cell>
          <cell r="N142">
            <v>1.2545454545454544</v>
          </cell>
          <cell r="P142">
            <v>3.5</v>
          </cell>
          <cell r="Q142">
            <v>2.1</v>
          </cell>
          <cell r="U142">
            <v>3.5200000000000005</v>
          </cell>
          <cell r="W142">
            <v>1.1000000000000001</v>
          </cell>
          <cell r="X142">
            <v>0.6</v>
          </cell>
          <cell r="AB142">
            <v>2.1124999999999998</v>
          </cell>
          <cell r="AD142" t="str">
            <v>c4</v>
          </cell>
          <cell r="AE142" t="str">
            <v>c1.3</v>
          </cell>
          <cell r="AI142">
            <v>1.1099999999999999</v>
          </cell>
          <cell r="AK142" t="str">
            <v>c4.1</v>
          </cell>
          <cell r="AL142" t="str">
            <v>c1.1</v>
          </cell>
          <cell r="AP142">
            <v>1.4900000000000004</v>
          </cell>
          <cell r="AR142">
            <v>3</v>
          </cell>
          <cell r="AS142">
            <v>2</v>
          </cell>
          <cell r="AW142">
            <v>2.44</v>
          </cell>
          <cell r="AY142">
            <v>4</v>
          </cell>
          <cell r="AZ142">
            <v>2</v>
          </cell>
          <cell r="BD142">
            <v>1.6333333333333335</v>
          </cell>
          <cell r="BF142">
            <v>2.8</v>
          </cell>
          <cell r="BG142">
            <v>1.1000000000000001</v>
          </cell>
          <cell r="BK142">
            <v>1.5699999999999998</v>
          </cell>
          <cell r="BM142">
            <v>1.8</v>
          </cell>
          <cell r="BN142">
            <v>0.9</v>
          </cell>
          <cell r="BR142">
            <v>1.1909090909090911</v>
          </cell>
          <cell r="BT142">
            <v>2</v>
          </cell>
          <cell r="BU142">
            <v>1.1000000000000001</v>
          </cell>
          <cell r="BY142">
            <v>2.15</v>
          </cell>
          <cell r="CA142">
            <v>3</v>
          </cell>
          <cell r="CB142">
            <v>1.5</v>
          </cell>
          <cell r="CF142">
            <v>1.4</v>
          </cell>
          <cell r="CH142">
            <v>4.3</v>
          </cell>
          <cell r="CI142">
            <v>3.1</v>
          </cell>
          <cell r="CM142">
            <v>2.0749999999999997</v>
          </cell>
          <cell r="CO142">
            <v>2.2999999999999998</v>
          </cell>
          <cell r="CP142">
            <v>1.4</v>
          </cell>
          <cell r="CT142">
            <v>1.78</v>
          </cell>
          <cell r="DC142">
            <v>1.9</v>
          </cell>
          <cell r="DD142">
            <v>1.1000000000000001</v>
          </cell>
          <cell r="DH142">
            <v>1.4583333333333333</v>
          </cell>
          <cell r="DJ142">
            <v>2</v>
          </cell>
          <cell r="DK142">
            <v>1.1000000000000001</v>
          </cell>
          <cell r="DO142">
            <v>1.2999999999999998</v>
          </cell>
        </row>
      </sheetData>
      <sheetData sheetId="8"/>
      <sheetData sheetId="9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tabSelected="1" workbookViewId="0">
      <selection activeCell="K23" sqref="K23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17" x14ac:dyDescent="0.25">
      <c r="A1" s="5"/>
      <c r="B1" s="5"/>
      <c r="C1" s="5"/>
      <c r="D1" s="5"/>
      <c r="E1" s="5"/>
      <c r="F1" s="5"/>
      <c r="G1" s="5"/>
    </row>
    <row r="2" spans="1:17" ht="24" customHeight="1" x14ac:dyDescent="0.25">
      <c r="A2" s="5"/>
      <c r="B2" s="5"/>
      <c r="C2" s="5"/>
      <c r="D2" s="5"/>
      <c r="E2" s="5"/>
      <c r="F2" s="5"/>
      <c r="G2" s="5"/>
    </row>
    <row r="3" spans="1:17" ht="23.25" x14ac:dyDescent="0.25">
      <c r="A3" s="38" t="s">
        <v>29</v>
      </c>
      <c r="B3" s="38"/>
      <c r="C3" s="38"/>
      <c r="D3" s="38"/>
      <c r="E3" s="38"/>
      <c r="F3" s="38"/>
      <c r="G3" s="38"/>
    </row>
    <row r="4" spans="1:17" ht="23.25" customHeight="1" x14ac:dyDescent="0.25">
      <c r="A4" s="39" t="s">
        <v>16</v>
      </c>
      <c r="B4" s="39"/>
      <c r="C4" s="39"/>
      <c r="D4" s="39"/>
      <c r="E4" s="39"/>
      <c r="F4" s="39"/>
      <c r="G4" s="39"/>
    </row>
    <row r="5" spans="1:17" ht="25.5" customHeight="1" x14ac:dyDescent="0.25">
      <c r="A5" s="40" t="s">
        <v>14</v>
      </c>
      <c r="B5" s="40"/>
      <c r="C5" s="40"/>
      <c r="D5" s="40"/>
      <c r="E5" s="40"/>
      <c r="F5" s="40"/>
      <c r="G5" s="40"/>
    </row>
    <row r="6" spans="1:17" ht="12" customHeight="1" x14ac:dyDescent="0.35">
      <c r="A6" s="6"/>
      <c r="B6" s="6"/>
      <c r="C6" s="6"/>
      <c r="D6" s="6"/>
      <c r="E6" s="6"/>
      <c r="F6" s="6"/>
      <c r="G6" s="6"/>
    </row>
    <row r="7" spans="1:17" ht="21" x14ac:dyDescent="0.25">
      <c r="A7" s="41" t="s">
        <v>20</v>
      </c>
      <c r="B7" s="41"/>
      <c r="C7" s="41"/>
      <c r="D7" s="41"/>
      <c r="E7" s="41"/>
      <c r="F7" s="41"/>
      <c r="G7" s="41"/>
    </row>
    <row r="8" spans="1:17" ht="7.9" customHeight="1" x14ac:dyDescent="0.35">
      <c r="A8" s="17"/>
      <c r="B8" s="17"/>
      <c r="C8" s="17"/>
      <c r="D8" s="17"/>
      <c r="E8" s="17"/>
      <c r="F8" s="17"/>
      <c r="G8" s="17"/>
    </row>
    <row r="9" spans="1:17" ht="23.25" x14ac:dyDescent="0.25">
      <c r="A9" s="42">
        <v>42278</v>
      </c>
      <c r="B9" s="42"/>
      <c r="C9" s="42"/>
      <c r="D9" s="42"/>
      <c r="E9" s="42"/>
      <c r="F9" s="42"/>
      <c r="G9" s="42"/>
    </row>
    <row r="10" spans="1:17" ht="5.25" customHeight="1" x14ac:dyDescent="0.25">
      <c r="A10" s="37"/>
      <c r="B10" s="37"/>
      <c r="C10" s="37"/>
      <c r="D10" s="37"/>
      <c r="E10" s="37"/>
      <c r="F10" s="37"/>
      <c r="G10" s="37"/>
    </row>
    <row r="11" spans="1:17" ht="18" customHeight="1" x14ac:dyDescent="0.25">
      <c r="A11" s="18" t="s">
        <v>17</v>
      </c>
      <c r="B11" s="19">
        <v>42276</v>
      </c>
      <c r="C11" s="20" t="s">
        <v>23</v>
      </c>
      <c r="D11" s="21">
        <v>42307</v>
      </c>
      <c r="E11" s="22"/>
      <c r="F11" s="23" t="s">
        <v>18</v>
      </c>
      <c r="G11" s="24">
        <v>42326</v>
      </c>
    </row>
    <row r="12" spans="1:17" ht="18.600000000000001" customHeight="1" x14ac:dyDescent="0.25">
      <c r="A12" s="7" t="s">
        <v>21</v>
      </c>
      <c r="B12" s="8"/>
      <c r="C12" s="9"/>
      <c r="D12" s="10">
        <f>D11-B11</f>
        <v>31</v>
      </c>
      <c r="E12" s="11"/>
      <c r="F12" s="12" t="s">
        <v>19</v>
      </c>
      <c r="G12" s="13">
        <v>42327</v>
      </c>
    </row>
    <row r="13" spans="1:17" ht="9.6" customHeight="1" x14ac:dyDescent="0.25">
      <c r="A13" s="5"/>
      <c r="B13" s="5"/>
      <c r="C13" s="5"/>
      <c r="D13" s="5"/>
      <c r="E13" s="5"/>
      <c r="F13" s="5"/>
      <c r="G13" s="5"/>
    </row>
    <row r="14" spans="1:17" ht="47.25" customHeight="1" x14ac:dyDescent="0.25">
      <c r="A14" s="14" t="s">
        <v>15</v>
      </c>
      <c r="B14" s="43" t="s">
        <v>30</v>
      </c>
      <c r="C14" s="44"/>
      <c r="D14" s="15" t="s">
        <v>31</v>
      </c>
      <c r="E14" s="15" t="s">
        <v>0</v>
      </c>
      <c r="F14" s="15" t="s">
        <v>22</v>
      </c>
      <c r="G14" s="16" t="s">
        <v>28</v>
      </c>
    </row>
    <row r="15" spans="1:17" x14ac:dyDescent="0.25">
      <c r="A15" s="25" t="s">
        <v>1</v>
      </c>
      <c r="B15" s="32">
        <f>'[1]Dust Gauge Data'!B142</f>
        <v>1.6</v>
      </c>
      <c r="C15" s="33"/>
      <c r="D15" s="26">
        <f>'[1]Dust Gauge Data'!C142</f>
        <v>1</v>
      </c>
      <c r="E15" s="26">
        <f>B15-D15</f>
        <v>0.60000000000000009</v>
      </c>
      <c r="F15" s="27">
        <f>D15/B15*100</f>
        <v>62.5</v>
      </c>
      <c r="G15" s="26">
        <f>'[1]Dust Gauge Data'!G142</f>
        <v>1.7599999999999998</v>
      </c>
      <c r="H15" s="2"/>
    </row>
    <row r="16" spans="1:17" x14ac:dyDescent="0.25">
      <c r="A16" s="25" t="s">
        <v>2</v>
      </c>
      <c r="B16" s="32">
        <f>'[1]Dust Gauge Data'!I142</f>
        <v>1.7</v>
      </c>
      <c r="C16" s="33"/>
      <c r="D16" s="26">
        <f>'[1]Dust Gauge Data'!J142</f>
        <v>1</v>
      </c>
      <c r="E16" s="26">
        <f t="shared" ref="E16:E28" si="0">B16-D16</f>
        <v>0.7</v>
      </c>
      <c r="F16" s="27">
        <f t="shared" ref="F16:F28" si="1">D16/B16*100</f>
        <v>58.82352941176471</v>
      </c>
      <c r="G16" s="29">
        <f>'[1]Dust Gauge Data'!N142</f>
        <v>1.2545454545454544</v>
      </c>
      <c r="H16" s="2"/>
      <c r="Q16" s="1"/>
    </row>
    <row r="17" spans="1:17" x14ac:dyDescent="0.25">
      <c r="A17" s="25" t="s">
        <v>3</v>
      </c>
      <c r="B17" s="34">
        <f>'[1]Dust Gauge Data'!P142</f>
        <v>3.5</v>
      </c>
      <c r="C17" s="33"/>
      <c r="D17" s="26">
        <f>'[1]Dust Gauge Data'!Q142</f>
        <v>2.1</v>
      </c>
      <c r="E17" s="26">
        <f t="shared" si="0"/>
        <v>1.4</v>
      </c>
      <c r="F17" s="27">
        <f t="shared" si="1"/>
        <v>60</v>
      </c>
      <c r="G17" s="26">
        <f>'[1]Dust Gauge Data'!U142</f>
        <v>3.5200000000000005</v>
      </c>
      <c r="H17" s="2"/>
      <c r="Q17" s="1"/>
    </row>
    <row r="18" spans="1:17" x14ac:dyDescent="0.25">
      <c r="A18" s="28" t="s">
        <v>4</v>
      </c>
      <c r="B18" s="32">
        <f>'[1]Dust Gauge Data'!W142</f>
        <v>1.1000000000000001</v>
      </c>
      <c r="C18" s="33"/>
      <c r="D18" s="26">
        <f>'[1]Dust Gauge Data'!X142</f>
        <v>0.6</v>
      </c>
      <c r="E18" s="26">
        <f t="shared" si="0"/>
        <v>0.50000000000000011</v>
      </c>
      <c r="F18" s="27">
        <f t="shared" si="1"/>
        <v>54.54545454545454</v>
      </c>
      <c r="G18" s="29">
        <f>'[1]Dust Gauge Data'!AB142</f>
        <v>2.1124999999999998</v>
      </c>
      <c r="H18" s="2"/>
      <c r="Q18" s="1"/>
    </row>
    <row r="19" spans="1:17" x14ac:dyDescent="0.25">
      <c r="A19" s="28" t="s">
        <v>5</v>
      </c>
      <c r="B19" s="34" t="str">
        <f>'[1]Dust Gauge Data'!AD142</f>
        <v>c4</v>
      </c>
      <c r="C19" s="33"/>
      <c r="D19" s="26" t="str">
        <f>'[1]Dust Gauge Data'!AE142</f>
        <v>c1.3</v>
      </c>
      <c r="E19" s="26">
        <v>2.7</v>
      </c>
      <c r="F19" s="27">
        <v>33</v>
      </c>
      <c r="G19" s="26">
        <f>'[1]Dust Gauge Data'!AI142</f>
        <v>1.1099999999999999</v>
      </c>
      <c r="H19" s="2"/>
      <c r="L19" s="1"/>
      <c r="Q19" s="1"/>
    </row>
    <row r="20" spans="1:17" x14ac:dyDescent="0.25">
      <c r="A20" s="28" t="s">
        <v>6</v>
      </c>
      <c r="B20" s="32" t="str">
        <f>'[1]Dust Gauge Data'!AK142</f>
        <v>c4.1</v>
      </c>
      <c r="C20" s="33"/>
      <c r="D20" s="26" t="str">
        <f>'[1]Dust Gauge Data'!AL142</f>
        <v>c1.1</v>
      </c>
      <c r="E20" s="26">
        <v>3</v>
      </c>
      <c r="F20" s="27">
        <v>27</v>
      </c>
      <c r="G20" s="29">
        <f>'[1]Dust Gauge Data'!AP142</f>
        <v>1.4900000000000004</v>
      </c>
      <c r="H20" s="2"/>
      <c r="L20" s="1"/>
      <c r="Q20" s="1"/>
    </row>
    <row r="21" spans="1:17" x14ac:dyDescent="0.25">
      <c r="A21" s="28" t="s">
        <v>7</v>
      </c>
      <c r="B21" s="32">
        <f>'[1]Dust Gauge Data'!AR142</f>
        <v>3</v>
      </c>
      <c r="C21" s="33"/>
      <c r="D21" s="26">
        <f>'[1]Dust Gauge Data'!AS142</f>
        <v>2</v>
      </c>
      <c r="E21" s="26">
        <f t="shared" si="0"/>
        <v>1</v>
      </c>
      <c r="F21" s="27">
        <f t="shared" si="1"/>
        <v>66.666666666666657</v>
      </c>
      <c r="G21" s="26">
        <f>'[1]Dust Gauge Data'!AW142</f>
        <v>2.44</v>
      </c>
      <c r="H21" s="2"/>
      <c r="L21" s="1"/>
      <c r="Q21" s="1"/>
    </row>
    <row r="22" spans="1:17" x14ac:dyDescent="0.25">
      <c r="A22" s="28" t="s">
        <v>8</v>
      </c>
      <c r="B22" s="32">
        <f>'[1]Dust Gauge Data'!AY142</f>
        <v>4</v>
      </c>
      <c r="C22" s="33"/>
      <c r="D22" s="26">
        <f>'[1]Dust Gauge Data'!AZ142</f>
        <v>2</v>
      </c>
      <c r="E22" s="26">
        <f t="shared" si="0"/>
        <v>2</v>
      </c>
      <c r="F22" s="27">
        <f t="shared" si="1"/>
        <v>50</v>
      </c>
      <c r="G22" s="29">
        <f>'[1]Dust Gauge Data'!BD142</f>
        <v>1.6333333333333335</v>
      </c>
      <c r="H22" s="2"/>
      <c r="L22" s="1"/>
      <c r="Q22" s="1"/>
    </row>
    <row r="23" spans="1:17" x14ac:dyDescent="0.25">
      <c r="A23" s="28" t="s">
        <v>24</v>
      </c>
      <c r="B23" s="34">
        <f>'[1]Dust Gauge Data'!BF142</f>
        <v>2.8</v>
      </c>
      <c r="C23" s="33"/>
      <c r="D23" s="26">
        <f>'[1]Dust Gauge Data'!BG142</f>
        <v>1.1000000000000001</v>
      </c>
      <c r="E23" s="26">
        <f t="shared" si="0"/>
        <v>1.6999999999999997</v>
      </c>
      <c r="F23" s="27">
        <f t="shared" si="1"/>
        <v>39.285714285714292</v>
      </c>
      <c r="G23" s="26">
        <f>'[1]Dust Gauge Data'!BK142</f>
        <v>1.5699999999999998</v>
      </c>
      <c r="H23" s="2"/>
      <c r="L23" s="1"/>
      <c r="Q23" s="1"/>
    </row>
    <row r="24" spans="1:17" x14ac:dyDescent="0.25">
      <c r="A24" s="28" t="s">
        <v>9</v>
      </c>
      <c r="B24" s="32">
        <f>'[1]Dust Gauge Data'!BM142</f>
        <v>1.8</v>
      </c>
      <c r="C24" s="33"/>
      <c r="D24" s="26">
        <f>'[1]Dust Gauge Data'!BN142</f>
        <v>0.9</v>
      </c>
      <c r="E24" s="26">
        <f t="shared" si="0"/>
        <v>0.9</v>
      </c>
      <c r="F24" s="27">
        <f t="shared" si="1"/>
        <v>50</v>
      </c>
      <c r="G24" s="29">
        <f>'[1]Dust Gauge Data'!BR142</f>
        <v>1.1909090909090911</v>
      </c>
      <c r="H24" s="2"/>
      <c r="L24" s="1"/>
      <c r="Q24" s="1"/>
    </row>
    <row r="25" spans="1:17" x14ac:dyDescent="0.25">
      <c r="A25" s="28" t="s">
        <v>10</v>
      </c>
      <c r="B25" s="32">
        <f>'[1]Dust Gauge Data'!BT142</f>
        <v>2</v>
      </c>
      <c r="C25" s="33"/>
      <c r="D25" s="26">
        <f>'[1]Dust Gauge Data'!BU142</f>
        <v>1.1000000000000001</v>
      </c>
      <c r="E25" s="26">
        <f t="shared" si="0"/>
        <v>0.89999999999999991</v>
      </c>
      <c r="F25" s="27">
        <f t="shared" si="1"/>
        <v>55.000000000000007</v>
      </c>
      <c r="G25" s="26">
        <f>'[1]Dust Gauge Data'!BY142</f>
        <v>2.15</v>
      </c>
      <c r="H25" s="2"/>
      <c r="L25" s="1"/>
      <c r="Q25" s="1"/>
    </row>
    <row r="26" spans="1:17" ht="14.45" customHeight="1" x14ac:dyDescent="0.25">
      <c r="A26" s="28" t="s">
        <v>25</v>
      </c>
      <c r="B26" s="34">
        <f>'[1]Dust Gauge Data'!CA142</f>
        <v>3</v>
      </c>
      <c r="C26" s="33"/>
      <c r="D26" s="26">
        <f>'[1]Dust Gauge Data'!CB142</f>
        <v>1.5</v>
      </c>
      <c r="E26" s="26">
        <f t="shared" si="0"/>
        <v>1.5</v>
      </c>
      <c r="F26" s="27">
        <f t="shared" si="1"/>
        <v>50</v>
      </c>
      <c r="G26" s="29">
        <f>'[1]Dust Gauge Data'!CF142</f>
        <v>1.4</v>
      </c>
      <c r="H26" s="2" t="s">
        <v>33</v>
      </c>
      <c r="L26" s="1"/>
      <c r="Q26" s="1"/>
    </row>
    <row r="27" spans="1:17" x14ac:dyDescent="0.25">
      <c r="A27" s="28" t="s">
        <v>26</v>
      </c>
      <c r="B27" s="32">
        <f>'[1]Dust Gauge Data'!CH142</f>
        <v>4.3</v>
      </c>
      <c r="C27" s="33"/>
      <c r="D27" s="26">
        <f>'[1]Dust Gauge Data'!CI142</f>
        <v>3.1</v>
      </c>
      <c r="E27" s="26">
        <f t="shared" si="0"/>
        <v>1.1999999999999997</v>
      </c>
      <c r="F27" s="27">
        <f t="shared" si="1"/>
        <v>72.093023255813961</v>
      </c>
      <c r="G27" s="26">
        <f>'[1]Dust Gauge Data'!CM142</f>
        <v>2.0749999999999997</v>
      </c>
      <c r="H27" s="2"/>
      <c r="L27" s="1"/>
      <c r="Q27" s="1"/>
    </row>
    <row r="28" spans="1:17" x14ac:dyDescent="0.25">
      <c r="A28" s="28" t="s">
        <v>11</v>
      </c>
      <c r="B28" s="32">
        <f>'[1]Dust Gauge Data'!CO142</f>
        <v>2.2999999999999998</v>
      </c>
      <c r="C28" s="33"/>
      <c r="D28" s="26">
        <f>'[1]Dust Gauge Data'!CP142</f>
        <v>1.4</v>
      </c>
      <c r="E28" s="26">
        <f t="shared" si="0"/>
        <v>0.89999999999999991</v>
      </c>
      <c r="F28" s="27">
        <f t="shared" si="1"/>
        <v>60.869565217391312</v>
      </c>
      <c r="G28" s="29">
        <f>'[1]Dust Gauge Data'!CT142</f>
        <v>1.78</v>
      </c>
      <c r="H28" s="2"/>
      <c r="L28" s="1"/>
      <c r="Q28" s="1"/>
    </row>
    <row r="29" spans="1:17" x14ac:dyDescent="0.25">
      <c r="A29" s="28" t="s">
        <v>12</v>
      </c>
      <c r="B29" s="34" t="s">
        <v>34</v>
      </c>
      <c r="C29" s="35"/>
      <c r="D29" s="35"/>
      <c r="E29" s="35"/>
      <c r="F29" s="35"/>
      <c r="G29" s="36"/>
      <c r="H29" s="2"/>
      <c r="L29" s="1"/>
      <c r="Q29" s="1"/>
    </row>
    <row r="30" spans="1:17" x14ac:dyDescent="0.25">
      <c r="A30" s="28" t="s">
        <v>27</v>
      </c>
      <c r="B30" s="32">
        <f>'[1]Dust Gauge Data'!DC142</f>
        <v>1.9</v>
      </c>
      <c r="C30" s="33"/>
      <c r="D30" s="26">
        <f>'[1]Dust Gauge Data'!DD142</f>
        <v>1.1000000000000001</v>
      </c>
      <c r="E30" s="26">
        <f>B30-D30</f>
        <v>0.79999999999999982</v>
      </c>
      <c r="F30" s="27">
        <f>D30/B30*100</f>
        <v>57.894736842105267</v>
      </c>
      <c r="G30" s="30">
        <f>'[1]Dust Gauge Data'!DH142</f>
        <v>1.4583333333333333</v>
      </c>
      <c r="H30" s="1"/>
      <c r="L30" s="1"/>
      <c r="Q30" s="1"/>
    </row>
    <row r="31" spans="1:17" x14ac:dyDescent="0.25">
      <c r="A31" s="28" t="s">
        <v>13</v>
      </c>
      <c r="B31" s="32">
        <f>'[1]Dust Gauge Data'!DJ142</f>
        <v>2</v>
      </c>
      <c r="C31" s="33"/>
      <c r="D31" s="26">
        <f>'[1]Dust Gauge Data'!DK142</f>
        <v>1.1000000000000001</v>
      </c>
      <c r="E31" s="26">
        <f>B31-D31</f>
        <v>0.89999999999999991</v>
      </c>
      <c r="F31" s="27">
        <f>D31/B31*100</f>
        <v>55.000000000000007</v>
      </c>
      <c r="G31" s="30">
        <f>'[1]Dust Gauge Data'!DO142</f>
        <v>1.2999999999999998</v>
      </c>
      <c r="H31" s="1"/>
      <c r="L31" s="1"/>
      <c r="Q31" s="1"/>
    </row>
    <row r="32" spans="1:17" x14ac:dyDescent="0.25">
      <c r="A32" s="5"/>
      <c r="B32" s="5"/>
      <c r="C32" s="5"/>
      <c r="D32" s="5"/>
      <c r="E32" s="5"/>
      <c r="F32" s="5"/>
      <c r="G32" s="5"/>
      <c r="L32" s="1"/>
      <c r="Q32" s="1"/>
    </row>
    <row r="33" spans="1:12" x14ac:dyDescent="0.25">
      <c r="A33" s="5"/>
      <c r="B33" s="5"/>
      <c r="C33" s="5"/>
      <c r="D33" s="5"/>
      <c r="E33" s="5"/>
      <c r="F33" s="5"/>
      <c r="G33" s="5"/>
      <c r="L33" s="1"/>
    </row>
    <row r="34" spans="1:12" x14ac:dyDescent="0.25">
      <c r="A34" s="5"/>
      <c r="B34" s="5"/>
      <c r="C34" s="5"/>
      <c r="D34" s="5"/>
      <c r="E34" s="5"/>
      <c r="F34" s="5"/>
      <c r="G34" s="5"/>
      <c r="L34" s="1"/>
    </row>
    <row r="35" spans="1:12" x14ac:dyDescent="0.25">
      <c r="A35" s="5"/>
      <c r="B35" s="5"/>
      <c r="C35" s="5"/>
      <c r="D35" s="5"/>
      <c r="E35" s="5"/>
      <c r="F35" s="5"/>
      <c r="G35" s="5"/>
      <c r="L35" s="1"/>
    </row>
    <row r="36" spans="1:12" x14ac:dyDescent="0.25">
      <c r="A36" s="5"/>
      <c r="B36" s="5"/>
      <c r="C36" s="5"/>
      <c r="D36" s="5"/>
      <c r="E36" s="5"/>
      <c r="F36" s="5"/>
      <c r="G36" s="5"/>
    </row>
    <row r="37" spans="1:12" x14ac:dyDescent="0.25">
      <c r="A37" s="5"/>
      <c r="B37" s="5"/>
      <c r="C37" s="5"/>
      <c r="D37" s="5"/>
      <c r="E37" s="5"/>
      <c r="F37" s="5"/>
      <c r="G37" s="5"/>
    </row>
    <row r="38" spans="1:12" x14ac:dyDescent="0.25">
      <c r="A38" s="5"/>
      <c r="B38" s="5"/>
      <c r="C38" s="5"/>
      <c r="D38" s="5"/>
      <c r="E38" s="5"/>
      <c r="F38" s="5"/>
      <c r="G38" s="5"/>
    </row>
    <row r="39" spans="1:12" x14ac:dyDescent="0.25">
      <c r="A39" s="5"/>
      <c r="B39" s="5"/>
      <c r="C39" s="5"/>
      <c r="D39" s="5"/>
      <c r="E39" s="5"/>
      <c r="F39" s="5"/>
      <c r="G39" s="5"/>
    </row>
    <row r="40" spans="1:12" ht="9" customHeight="1" x14ac:dyDescent="0.25">
      <c r="A40" s="5"/>
      <c r="B40" s="5"/>
      <c r="C40" s="5"/>
      <c r="D40" s="5"/>
      <c r="E40" s="5"/>
      <c r="F40" s="5"/>
      <c r="G40" s="5"/>
    </row>
    <row r="41" spans="1:12" ht="31.9" customHeight="1" x14ac:dyDescent="0.25">
      <c r="A41" s="3" t="s">
        <v>32</v>
      </c>
      <c r="B41" s="3"/>
      <c r="C41" s="3"/>
      <c r="D41" s="3"/>
      <c r="E41" s="5"/>
      <c r="F41" s="5"/>
      <c r="G41" s="5"/>
    </row>
    <row r="42" spans="1:12" ht="12" customHeight="1" x14ac:dyDescent="0.25">
      <c r="A42" s="31"/>
      <c r="B42" s="31"/>
      <c r="C42" s="31"/>
      <c r="D42" s="31"/>
      <c r="E42" s="31"/>
      <c r="F42" s="31"/>
      <c r="G42" s="31"/>
    </row>
  </sheetData>
  <mergeCells count="25">
    <mergeCell ref="B14:C14"/>
    <mergeCell ref="B19:C19"/>
    <mergeCell ref="B24:C24"/>
    <mergeCell ref="B25:C25"/>
    <mergeCell ref="B27:C27"/>
    <mergeCell ref="A10:G10"/>
    <mergeCell ref="A3:G3"/>
    <mergeCell ref="A4:G4"/>
    <mergeCell ref="A5:G5"/>
    <mergeCell ref="A7:G7"/>
    <mergeCell ref="A9:G9"/>
    <mergeCell ref="A42:G42"/>
    <mergeCell ref="B21:C21"/>
    <mergeCell ref="B22:C22"/>
    <mergeCell ref="B23:C23"/>
    <mergeCell ref="B15:C15"/>
    <mergeCell ref="B16:C16"/>
    <mergeCell ref="B17:C17"/>
    <mergeCell ref="B18:C18"/>
    <mergeCell ref="B20:C20"/>
    <mergeCell ref="B30:C30"/>
    <mergeCell ref="B31:C31"/>
    <mergeCell ref="B26:C26"/>
    <mergeCell ref="B28:C28"/>
    <mergeCell ref="B29:G29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5602" r:id="rId4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2" r:id="rId4"/>
      </mc:Fallback>
    </mc:AlternateContent>
    <mc:AlternateContent xmlns:mc="http://schemas.openxmlformats.org/markup-compatibility/2006">
      <mc:Choice Requires="x14">
        <oleObject progId="Word.Document.12" shapeId="25604" r:id="rId6">
          <objectPr defaultSize="0" r:id="rId7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904875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4" r:id="rId6"/>
      </mc:Fallback>
    </mc:AlternateContent>
    <mc:AlternateContent xmlns:mc="http://schemas.openxmlformats.org/markup-compatibility/2006">
      <mc:Choice Requires="x14">
        <oleObject progId="Word.Document.12" shapeId="25606" r:id="rId8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6" r:id="rId8"/>
      </mc:Fallback>
    </mc:AlternateContent>
    <mc:AlternateContent xmlns:mc="http://schemas.openxmlformats.org/markup-compatibility/2006">
      <mc:Choice Requires="x14">
        <oleObject progId="Word.Document.12" shapeId="25608" r:id="rId9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8" r:id="rId9"/>
      </mc:Fallback>
    </mc:AlternateContent>
    <mc:AlternateContent xmlns:mc="http://schemas.openxmlformats.org/markup-compatibility/2006">
      <mc:Choice Requires="x14">
        <oleObject progId="Word.Document.12" shapeId="25609" r:id="rId10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9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 - DEP</vt:lpstr>
      <vt:lpstr>'Website Report - DEP'!Print_Area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2015-11-19T04:32:05Z</dcterms:modified>
</cp:coreProperties>
</file>