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24912" windowHeight="11568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>
    <definedName name="_xlnm.Print_Area" localSheetId="0">'Sheet1'!$A$1:$F$27</definedName>
  </definedNames>
  <calcPr fullCalcOnLoad="1"/>
</workbook>
</file>

<file path=xl/sharedStrings.xml><?xml version="1.0" encoding="utf-8"?>
<sst xmlns="http://schemas.openxmlformats.org/spreadsheetml/2006/main" count="15" uniqueCount="15">
  <si>
    <t>PO Box 123, Muswellbrook NSW 2333</t>
  </si>
  <si>
    <t>Environmental Monitoring Report</t>
  </si>
  <si>
    <t xml:space="preserve">                Date Obtained:</t>
  </si>
  <si>
    <t xml:space="preserve">              Date Published:</t>
  </si>
  <si>
    <t>RUN DATE</t>
  </si>
  <si>
    <t>Annual Average Criteria</t>
  </si>
  <si>
    <t xml:space="preserve">12-month Rolling Average </t>
  </si>
  <si>
    <t xml:space="preserve">Comments:  All TSP results comply with criteria limits as specified by Development Consent DA205/2002  </t>
  </si>
  <si>
    <r>
      <t xml:space="preserve">Muswellbrook Coal Company Limited </t>
    </r>
    <r>
      <rPr>
        <sz val="12"/>
        <rFont val="Calibri"/>
        <family val="2"/>
      </rPr>
      <t>(EPL No. 656)</t>
    </r>
  </si>
  <si>
    <r>
      <t xml:space="preserve">MONTHLY TOTAL SUSPENDED PARTICULATES </t>
    </r>
    <r>
      <rPr>
        <u val="single"/>
        <sz val="16"/>
        <rFont val="Calibri"/>
        <family val="2"/>
      </rPr>
      <t>(TSP)</t>
    </r>
  </si>
  <si>
    <r>
      <t xml:space="preserve">HIGH VOLUME AIR SAMPLER </t>
    </r>
    <r>
      <rPr>
        <sz val="12"/>
        <color indexed="9"/>
        <rFont val="Calibri"/>
        <family val="2"/>
      </rPr>
      <t xml:space="preserve">(HVAS)
</t>
    </r>
    <r>
      <rPr>
        <i/>
        <sz val="12"/>
        <color indexed="9"/>
        <rFont val="Calibri"/>
        <family val="2"/>
      </rPr>
      <t>(µg/m</t>
    </r>
    <r>
      <rPr>
        <i/>
        <vertAlign val="superscript"/>
        <sz val="12"/>
        <color indexed="9"/>
        <rFont val="Calibri"/>
        <family val="2"/>
      </rPr>
      <t>3</t>
    </r>
    <r>
      <rPr>
        <i/>
        <sz val="12"/>
        <color indexed="9"/>
        <rFont val="Calibri"/>
        <family val="2"/>
      </rPr>
      <t>) = micro grams per cubic metre</t>
    </r>
  </si>
  <si>
    <r>
      <t xml:space="preserve">SITE 1
</t>
    </r>
    <r>
      <rPr>
        <i/>
        <sz val="12"/>
        <rFont val="Calibri"/>
        <family val="2"/>
      </rPr>
      <t>Queen Street</t>
    </r>
  </si>
  <si>
    <r>
      <t xml:space="preserve">SITE 2
</t>
    </r>
    <r>
      <rPr>
        <i/>
        <sz val="12"/>
        <rFont val="Calibri"/>
        <family val="2"/>
      </rPr>
      <t>Sandy Creek Rd</t>
    </r>
  </si>
  <si>
    <r>
      <t xml:space="preserve">SITE 3
</t>
    </r>
    <r>
      <rPr>
        <i/>
        <sz val="12"/>
        <rFont val="Calibri"/>
        <family val="2"/>
      </rPr>
      <t>Intersection of Sandy Creek Rd &amp; St Heliers</t>
    </r>
  </si>
  <si>
    <r>
      <t>&lt;90 µg/m</t>
    </r>
    <r>
      <rPr>
        <b/>
        <vertAlign val="superscript"/>
        <sz val="12"/>
        <color indexed="60"/>
        <rFont val="Calibri"/>
        <family val="2"/>
      </rPr>
      <t>3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</si>
</sst>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dd\-mmm\-yyyy"/>
    <numFmt numFmtId="166" formatCode="0.0"/>
    <numFmt numFmtId="167" formatCode="dd\-mmm\-yy"/>
    <numFmt numFmtId="168" formatCode="dd/mm/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mmm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sz val="10"/>
      <color indexed="8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8"/>
      <color indexed="10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i/>
      <sz val="14"/>
      <name val="Calibri"/>
      <family val="2"/>
    </font>
    <font>
      <b/>
      <sz val="18"/>
      <name val="Calibri"/>
      <family val="2"/>
    </font>
    <font>
      <i/>
      <sz val="16"/>
      <name val="Calibri"/>
      <family val="2"/>
    </font>
    <font>
      <b/>
      <u val="single"/>
      <sz val="16"/>
      <name val="Calibri"/>
      <family val="2"/>
    </font>
    <font>
      <u val="single"/>
      <sz val="16"/>
      <name val="Calibri"/>
      <family val="2"/>
    </font>
    <font>
      <sz val="12"/>
      <color indexed="9"/>
      <name val="Calibri"/>
      <family val="2"/>
    </font>
    <font>
      <i/>
      <sz val="12"/>
      <color indexed="9"/>
      <name val="Calibri"/>
      <family val="2"/>
    </font>
    <font>
      <i/>
      <vertAlign val="superscript"/>
      <sz val="12"/>
      <color indexed="9"/>
      <name val="Calibri"/>
      <family val="2"/>
    </font>
    <font>
      <b/>
      <vertAlign val="superscript"/>
      <sz val="12"/>
      <color indexed="6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C00000"/>
      <name val="Calibri"/>
      <family val="2"/>
    </font>
    <font>
      <sz val="10"/>
      <color theme="1"/>
      <name val="Calibri"/>
      <family val="2"/>
    </font>
    <font>
      <b/>
      <sz val="18"/>
      <color rgb="FFFF0000"/>
      <name val="Calibri"/>
      <family val="2"/>
    </font>
    <font>
      <b/>
      <sz val="12"/>
      <color theme="0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/>
      <bottom style="thin"/>
    </border>
    <border>
      <left/>
      <right style="thin">
        <color theme="0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5" fillId="0" borderId="0" xfId="0" applyFont="1" applyAlignment="1">
      <alignment/>
    </xf>
    <xf numFmtId="0" fontId="0" fillId="33" borderId="0" xfId="0" applyFill="1" applyAlignment="1">
      <alignment/>
    </xf>
    <xf numFmtId="17" fontId="23" fillId="33" borderId="11" xfId="0" applyNumberFormat="1" applyFont="1" applyFill="1" applyBorder="1" applyAlignment="1" quotePrefix="1">
      <alignment horizontal="center" vertical="center"/>
    </xf>
    <xf numFmtId="164" fontId="24" fillId="33" borderId="12" xfId="0" applyNumberFormat="1" applyFont="1" applyFill="1" applyBorder="1" applyAlignment="1" quotePrefix="1">
      <alignment horizontal="left" vertical="center"/>
    </xf>
    <xf numFmtId="17" fontId="56" fillId="33" borderId="0" xfId="0" applyNumberFormat="1" applyFont="1" applyFill="1" applyAlignment="1" quotePrefix="1">
      <alignment horizontal="center" vertical="center"/>
    </xf>
    <xf numFmtId="17" fontId="23" fillId="33" borderId="13" xfId="0" applyNumberFormat="1" applyFont="1" applyFill="1" applyBorder="1" applyAlignment="1" quotePrefix="1">
      <alignment horizontal="center" vertical="center"/>
    </xf>
    <xf numFmtId="164" fontId="24" fillId="33" borderId="14" xfId="0" applyNumberFormat="1" applyFont="1" applyFill="1" applyBorder="1" applyAlignment="1" quotePrefix="1">
      <alignment horizontal="left" vertical="center"/>
    </xf>
    <xf numFmtId="0" fontId="0" fillId="33" borderId="0" xfId="0" applyFont="1" applyFill="1" applyAlignment="1">
      <alignment/>
    </xf>
    <xf numFmtId="0" fontId="57" fillId="34" borderId="15" xfId="0" applyFont="1" applyFill="1" applyBorder="1" applyAlignment="1">
      <alignment horizontal="center" vertical="center" wrapText="1"/>
    </xf>
    <xf numFmtId="0" fontId="27" fillId="35" borderId="10" xfId="0" applyFont="1" applyFill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36" borderId="10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0" fontId="0" fillId="36" borderId="17" xfId="0" applyFont="1" applyFill="1" applyBorder="1" applyAlignment="1">
      <alignment horizontal="center" vertical="center"/>
    </xf>
    <xf numFmtId="0" fontId="57" fillId="34" borderId="18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17" fontId="28" fillId="33" borderId="0" xfId="0" applyNumberFormat="1" applyFont="1" applyFill="1" applyAlignment="1" quotePrefix="1">
      <alignment horizontal="center" vertical="center"/>
    </xf>
    <xf numFmtId="0" fontId="29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/>
    </xf>
    <xf numFmtId="0" fontId="31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/>
    </xf>
    <xf numFmtId="173" fontId="56" fillId="33" borderId="0" xfId="0" applyNumberFormat="1" applyFont="1" applyFill="1" applyAlignment="1" quotePrefix="1">
      <alignment horizontal="center" vertical="center"/>
    </xf>
    <xf numFmtId="0" fontId="58" fillId="33" borderId="0" xfId="0" applyFont="1" applyFill="1" applyAlignment="1">
      <alignment horizontal="left" vertical="top" wrapText="1"/>
    </xf>
    <xf numFmtId="0" fontId="58" fillId="33" borderId="0" xfId="0" applyFont="1" applyFill="1" applyAlignment="1">
      <alignment horizontal="left" vertical="top"/>
    </xf>
    <xf numFmtId="0" fontId="0" fillId="36" borderId="15" xfId="0" applyFont="1" applyFill="1" applyBorder="1" applyAlignment="1">
      <alignment horizontal="center" vertical="center"/>
    </xf>
    <xf numFmtId="165" fontId="59" fillId="0" borderId="10" xfId="0" applyNumberFormat="1" applyFont="1" applyBorder="1" applyAlignment="1">
      <alignment horizontal="center" vertical="center"/>
    </xf>
    <xf numFmtId="166" fontId="59" fillId="0" borderId="10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0</xdr:rowOff>
    </xdr:from>
    <xdr:to>
      <xdr:col>3</xdr:col>
      <xdr:colOff>209550</xdr:colOff>
      <xdr:row>2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0"/>
          <a:ext cx="7524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ical%20Services\Environmental\MONITORING\CBE%20Monthly%20Enviro%20Data\2015\2015_1%20Jan%20MCC%20Monitor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chnical%20Services\Environmental\MONITORING\CBE%20Monthly%20Enviro%20Data\2015\2015_2%20Feb%20MCC%20Monitori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M10 Results"/>
      <sheetName val="Web Report - PM10"/>
      <sheetName val="PM10 Charts"/>
      <sheetName val="PM10 Historical Info"/>
      <sheetName val="PM10 Summary - AEMR"/>
      <sheetName val="PM10 - OEH vs MCC"/>
      <sheetName val="HVAS Results"/>
      <sheetName val="Website Report - TSP"/>
      <sheetName val="HVAS Report Sheet"/>
      <sheetName val="HVAS Charts"/>
      <sheetName val="HVAS Summary - AEMR &amp; EPL"/>
      <sheetName val="PM10 vs TSP"/>
      <sheetName val="Dust Gauge Data"/>
      <sheetName val="Website Report - DEP"/>
      <sheetName val="DEP Summary - AEMR"/>
      <sheetName val="Combined Sites Dust Chart"/>
      <sheetName val="Separate Dust Gauges"/>
      <sheetName val="Dust- historical chart"/>
      <sheetName val="Monthly Surface Water Results"/>
      <sheetName val="Qtrly SW Quality Summary"/>
      <sheetName val="Final Settling Pond"/>
      <sheetName val="Washdown Dam "/>
      <sheetName val="pH Chart "/>
      <sheetName val="EC Chart"/>
      <sheetName val="TSS Chart"/>
      <sheetName val="EC-pH Chart - CCC"/>
      <sheetName val="Quarterly SW- Results &amp; Charts"/>
      <sheetName val="Website Report - WATER"/>
      <sheetName val="Historical Surface Water Charts"/>
      <sheetName val="Annual Surface Water Results"/>
      <sheetName val="Annual SW - AEMR"/>
      <sheetName val="Monthly Groundwater Results"/>
      <sheetName val="GW Monthly History"/>
      <sheetName val="GW Summary - AEMR"/>
      <sheetName val="RL-Quality GW - AEMR&amp;CCC"/>
      <sheetName val="Groundwater Charts"/>
      <sheetName val="Annual Groundwater Results"/>
      <sheetName val="Annual GW - AEMR"/>
      <sheetName val="GW History - AEMR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M10 Results"/>
      <sheetName val="Web Report - PM10"/>
      <sheetName val="PM10 Charts"/>
      <sheetName val="PM10 Historical Info"/>
      <sheetName val="PM10 Summary - AEMR"/>
      <sheetName val="PM10 - OEH vs MCC"/>
      <sheetName val="HVAS Results"/>
      <sheetName val="Website Report - TSP"/>
      <sheetName val="HVAS Report Sheet"/>
      <sheetName val="HVAS Charts"/>
      <sheetName val="HVAS Summary - AEMR &amp; EPL"/>
      <sheetName val="PM10 vs TSP"/>
      <sheetName val="Dust Gauge Data"/>
      <sheetName val="Website Report - DEP"/>
      <sheetName val="DEP Summary - AEMR"/>
      <sheetName val="Combined Sites Dust Chart"/>
      <sheetName val="Separate Dust Gauges"/>
      <sheetName val="Dust- historical chart"/>
      <sheetName val="Monthly Surface Water Results"/>
      <sheetName val="Qtrly SW Quality Summary"/>
      <sheetName val="Final Settling Pond"/>
      <sheetName val="Washdown Dam "/>
      <sheetName val="pH Chart "/>
      <sheetName val="EC Chart"/>
      <sheetName val="TSS Chart"/>
      <sheetName val="EC-pH Chart - CCC"/>
      <sheetName val="Quarterly SW- Results &amp; Charts"/>
      <sheetName val="Website Report - WATER"/>
      <sheetName val="Historical Surface Water Charts"/>
      <sheetName val="Annual Surface Water Results"/>
      <sheetName val="Annual SW - AEMR"/>
      <sheetName val="Monthly Groundwater Results"/>
      <sheetName val="GW Monthly History"/>
      <sheetName val="GW Summary - AEMR"/>
      <sheetName val="RL-Quality GW - AEMR&amp;CCC"/>
      <sheetName val="Groundwater Charts"/>
      <sheetName val="Annual Groundwater Results"/>
      <sheetName val="Annual GW - AEMR"/>
      <sheetName val="GW History - AEMR"/>
      <sheetName val="Sheet2"/>
    </sheetNames>
    <sheetDataSet>
      <sheetData sheetId="6">
        <row r="613">
          <cell r="A613">
            <v>42039</v>
          </cell>
          <cell r="F613">
            <v>25</v>
          </cell>
          <cell r="J613">
            <v>23</v>
          </cell>
          <cell r="N613">
            <v>25</v>
          </cell>
        </row>
        <row r="614">
          <cell r="A614">
            <v>42045</v>
          </cell>
          <cell r="F614">
            <v>26</v>
          </cell>
          <cell r="J614">
            <v>26</v>
          </cell>
          <cell r="N614">
            <v>37</v>
          </cell>
        </row>
        <row r="615">
          <cell r="A615">
            <v>42051</v>
          </cell>
          <cell r="F615">
            <v>60</v>
          </cell>
          <cell r="J615">
            <v>55</v>
          </cell>
          <cell r="N615">
            <v>71</v>
          </cell>
        </row>
        <row r="616">
          <cell r="A616">
            <v>42057</v>
          </cell>
          <cell r="F616">
            <v>12</v>
          </cell>
          <cell r="J616">
            <v>10</v>
          </cell>
          <cell r="N616">
            <v>12</v>
          </cell>
        </row>
        <row r="617">
          <cell r="A617">
            <v>42063</v>
          </cell>
          <cell r="F617">
            <v>37</v>
          </cell>
          <cell r="I617">
            <v>33.721311475409834</v>
          </cell>
          <cell r="J617">
            <v>37</v>
          </cell>
          <cell r="M617">
            <v>33.65573770491803</v>
          </cell>
          <cell r="N617">
            <v>48</v>
          </cell>
          <cell r="Q617">
            <v>44.40983606557377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4">
      <selection activeCell="J19" sqref="J19"/>
    </sheetView>
  </sheetViews>
  <sheetFormatPr defaultColWidth="9.140625" defaultRowHeight="15"/>
  <cols>
    <col min="2" max="2" width="26.57421875" style="0" customWidth="1"/>
    <col min="3" max="3" width="16.7109375" style="0" customWidth="1"/>
    <col min="4" max="4" width="17.421875" style="0" customWidth="1"/>
    <col min="5" max="5" width="16.421875" style="0" customWidth="1"/>
  </cols>
  <sheetData>
    <row r="1" spans="1:6" ht="15">
      <c r="A1" s="3"/>
      <c r="B1" s="3"/>
      <c r="C1" s="3"/>
      <c r="D1" s="3"/>
      <c r="E1" s="3"/>
      <c r="F1" s="3"/>
    </row>
    <row r="2" spans="1:6" ht="15">
      <c r="A2" s="3"/>
      <c r="B2" s="3"/>
      <c r="C2" s="3"/>
      <c r="D2" s="3"/>
      <c r="E2" s="3"/>
      <c r="F2" s="3"/>
    </row>
    <row r="3" spans="1:6" ht="23.25">
      <c r="A3" s="24" t="s">
        <v>8</v>
      </c>
      <c r="B3" s="24"/>
      <c r="C3" s="24"/>
      <c r="D3" s="24"/>
      <c r="E3" s="24"/>
      <c r="F3" s="24"/>
    </row>
    <row r="4" spans="1:6" ht="15">
      <c r="A4" s="25" t="s">
        <v>0</v>
      </c>
      <c r="B4" s="25"/>
      <c r="C4" s="25"/>
      <c r="D4" s="25"/>
      <c r="E4" s="25"/>
      <c r="F4" s="25"/>
    </row>
    <row r="5" spans="1:6" ht="21">
      <c r="A5" s="26" t="s">
        <v>1</v>
      </c>
      <c r="B5" s="26"/>
      <c r="C5" s="26"/>
      <c r="D5" s="26"/>
      <c r="E5" s="26"/>
      <c r="F5" s="26"/>
    </row>
    <row r="6" spans="1:6" ht="6.75" customHeight="1">
      <c r="A6" s="9"/>
      <c r="B6" s="27"/>
      <c r="C6" s="27"/>
      <c r="D6" s="27"/>
      <c r="E6" s="27"/>
      <c r="F6" s="9"/>
    </row>
    <row r="7" spans="1:6" ht="21">
      <c r="A7" s="28" t="s">
        <v>9</v>
      </c>
      <c r="B7" s="28"/>
      <c r="C7" s="28"/>
      <c r="D7" s="28"/>
      <c r="E7" s="28"/>
      <c r="F7" s="28"/>
    </row>
    <row r="8" spans="1:6" ht="6.75" customHeight="1">
      <c r="A8" s="9"/>
      <c r="B8" s="29"/>
      <c r="C8" s="29"/>
      <c r="D8" s="29"/>
      <c r="E8" s="29"/>
      <c r="F8" s="9"/>
    </row>
    <row r="9" spans="1:6" ht="23.25">
      <c r="A9" s="30">
        <f>B16</f>
        <v>42039</v>
      </c>
      <c r="B9" s="30"/>
      <c r="C9" s="30"/>
      <c r="D9" s="30"/>
      <c r="E9" s="30"/>
      <c r="F9" s="30"/>
    </row>
    <row r="10" spans="1:6" ht="8.25" customHeight="1">
      <c r="A10" s="9"/>
      <c r="B10" s="6"/>
      <c r="C10" s="6"/>
      <c r="D10" s="6"/>
      <c r="E10" s="6"/>
      <c r="F10" s="9"/>
    </row>
    <row r="11" spans="1:6" ht="23.25">
      <c r="A11" s="9"/>
      <c r="B11" s="4" t="s">
        <v>2</v>
      </c>
      <c r="C11" s="5">
        <v>42087</v>
      </c>
      <c r="D11" s="6"/>
      <c r="E11" s="6"/>
      <c r="F11" s="9"/>
    </row>
    <row r="12" spans="1:6" ht="23.25">
      <c r="A12" s="9"/>
      <c r="B12" s="7" t="s">
        <v>3</v>
      </c>
      <c r="C12" s="8">
        <v>42093</v>
      </c>
      <c r="D12" s="6"/>
      <c r="E12" s="6"/>
      <c r="F12" s="9"/>
    </row>
    <row r="13" spans="1:6" ht="18">
      <c r="A13" s="9"/>
      <c r="B13" s="23"/>
      <c r="C13" s="23"/>
      <c r="D13" s="23"/>
      <c r="E13" s="23"/>
      <c r="F13" s="9"/>
    </row>
    <row r="14" spans="1:6" ht="41.25" customHeight="1">
      <c r="A14" s="9"/>
      <c r="B14" s="9"/>
      <c r="C14" s="17" t="s">
        <v>10</v>
      </c>
      <c r="D14" s="18"/>
      <c r="E14" s="19"/>
      <c r="F14" s="9"/>
    </row>
    <row r="15" spans="1:6" ht="62.25">
      <c r="A15" s="9"/>
      <c r="B15" s="10" t="s">
        <v>4</v>
      </c>
      <c r="C15" s="11" t="s">
        <v>11</v>
      </c>
      <c r="D15" s="11" t="s">
        <v>12</v>
      </c>
      <c r="E15" s="11" t="s">
        <v>13</v>
      </c>
      <c r="F15" s="9"/>
    </row>
    <row r="16" spans="1:6" ht="14.25">
      <c r="A16" s="9"/>
      <c r="B16" s="12">
        <f>'[2]HVAS Results'!A613</f>
        <v>42039</v>
      </c>
      <c r="C16" s="13">
        <f>'[2]HVAS Results'!F613</f>
        <v>25</v>
      </c>
      <c r="D16" s="13">
        <f>'[2]HVAS Results'!J613</f>
        <v>23</v>
      </c>
      <c r="E16" s="13">
        <f>'[2]HVAS Results'!N613</f>
        <v>25</v>
      </c>
      <c r="F16" s="9"/>
    </row>
    <row r="17" spans="1:6" ht="14.25">
      <c r="A17" s="9"/>
      <c r="B17" s="12">
        <f>'[2]HVAS Results'!A614</f>
        <v>42045</v>
      </c>
      <c r="C17" s="13">
        <f>'[2]HVAS Results'!F614</f>
        <v>26</v>
      </c>
      <c r="D17" s="13">
        <f>'[2]HVAS Results'!J614</f>
        <v>26</v>
      </c>
      <c r="E17" s="13">
        <f>'[2]HVAS Results'!N614</f>
        <v>37</v>
      </c>
      <c r="F17" s="9"/>
    </row>
    <row r="18" spans="1:6" ht="14.25">
      <c r="A18" s="9"/>
      <c r="B18" s="12">
        <f>'[2]HVAS Results'!A615</f>
        <v>42051</v>
      </c>
      <c r="C18" s="13">
        <f>'[2]HVAS Results'!F615</f>
        <v>60</v>
      </c>
      <c r="D18" s="13">
        <f>'[2]HVAS Results'!J615</f>
        <v>55</v>
      </c>
      <c r="E18" s="13">
        <f>'[2]HVAS Results'!N615</f>
        <v>71</v>
      </c>
      <c r="F18" s="9"/>
    </row>
    <row r="19" spans="1:6" ht="14.25">
      <c r="A19" s="9"/>
      <c r="B19" s="12">
        <f>'[2]HVAS Results'!A616</f>
        <v>42057</v>
      </c>
      <c r="C19" s="13">
        <f>'[2]HVAS Results'!F616</f>
        <v>12</v>
      </c>
      <c r="D19" s="13">
        <f>'[2]HVAS Results'!J616</f>
        <v>10</v>
      </c>
      <c r="E19" s="13">
        <f>'[2]HVAS Results'!N616</f>
        <v>12</v>
      </c>
      <c r="F19" s="9"/>
    </row>
    <row r="20" spans="1:6" ht="14.25">
      <c r="A20" s="9"/>
      <c r="B20" s="12">
        <f>'[2]HVAS Results'!A617</f>
        <v>42063</v>
      </c>
      <c r="C20" s="13">
        <f>'[2]HVAS Results'!F617</f>
        <v>37</v>
      </c>
      <c r="D20" s="13">
        <f>'[2]HVAS Results'!J617</f>
        <v>37</v>
      </c>
      <c r="E20" s="13">
        <f>'[2]HVAS Results'!N617</f>
        <v>48</v>
      </c>
      <c r="F20" s="9"/>
    </row>
    <row r="21" spans="1:6" ht="14.25">
      <c r="A21" s="9"/>
      <c r="B21" s="12"/>
      <c r="C21" s="13"/>
      <c r="D21" s="13"/>
      <c r="E21" s="13"/>
      <c r="F21" s="9"/>
    </row>
    <row r="22" spans="1:6" ht="4.5" customHeight="1">
      <c r="A22" s="9"/>
      <c r="B22" s="14"/>
      <c r="C22" s="33"/>
      <c r="D22" s="15"/>
      <c r="E22" s="16"/>
      <c r="F22" s="9"/>
    </row>
    <row r="23" spans="1:6" ht="15">
      <c r="A23" s="9"/>
      <c r="B23" s="34" t="s">
        <v>6</v>
      </c>
      <c r="C23" s="35">
        <f>'[2]HVAS Results'!I617</f>
        <v>33.721311475409834</v>
      </c>
      <c r="D23" s="35">
        <f>'[2]HVAS Results'!M617</f>
        <v>33.65573770491803</v>
      </c>
      <c r="E23" s="35">
        <f>'[2]HVAS Results'!Q617</f>
        <v>44.40983606557377</v>
      </c>
      <c r="F23" s="9"/>
    </row>
    <row r="24" spans="1:6" ht="17.25">
      <c r="A24" s="9"/>
      <c r="B24" s="1" t="s">
        <v>5</v>
      </c>
      <c r="C24" s="20" t="s">
        <v>14</v>
      </c>
      <c r="D24" s="21"/>
      <c r="E24" s="22"/>
      <c r="F24" s="9"/>
    </row>
    <row r="25" spans="1:6" ht="7.5" customHeight="1">
      <c r="A25" s="9"/>
      <c r="B25" s="9"/>
      <c r="C25" s="9"/>
      <c r="D25" s="9"/>
      <c r="E25" s="9"/>
      <c r="F25" s="9"/>
    </row>
    <row r="26" spans="1:6" ht="34.5" customHeight="1">
      <c r="A26" s="9"/>
      <c r="B26" s="31" t="s">
        <v>7</v>
      </c>
      <c r="C26" s="32"/>
      <c r="D26" s="32"/>
      <c r="E26" s="32"/>
      <c r="F26" s="9"/>
    </row>
    <row r="27" ht="14.25">
      <c r="B27" s="2"/>
    </row>
  </sheetData>
  <sheetProtection sheet="1"/>
  <mergeCells count="9">
    <mergeCell ref="C14:E14"/>
    <mergeCell ref="C24:E24"/>
    <mergeCell ref="B26:E26"/>
    <mergeCell ref="A3:F3"/>
    <mergeCell ref="A4:F4"/>
    <mergeCell ref="A5:F5"/>
    <mergeCell ref="A7:F7"/>
    <mergeCell ref="A9:F9"/>
    <mergeCell ref="B13:E13"/>
  </mergeCells>
  <printOptions horizont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Idemitsu Australia Resources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Glenn</dc:creator>
  <cp:keywords/>
  <dc:description/>
  <cp:lastModifiedBy>Lori Dennen-King</cp:lastModifiedBy>
  <cp:lastPrinted>2014-08-25T02:23:19Z</cp:lastPrinted>
  <dcterms:created xsi:type="dcterms:W3CDTF">2013-07-17T23:24:16Z</dcterms:created>
  <dcterms:modified xsi:type="dcterms:W3CDTF">2015-03-29T22:57:13Z</dcterms:modified>
  <cp:category/>
  <cp:version/>
  <cp:contentType/>
  <cp:contentStatus/>
</cp:coreProperties>
</file>