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<sst xmlns="http://schemas.openxmlformats.org/spreadsheetml/2006/main" count="33" uniqueCount="33">
  <si>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PO Box 123, Muswellbrook 2333</t>
  </si>
  <si>
    <t>Environmental Monitoring Report</t>
  </si>
  <si>
    <t>MONTHLY DEPOSITIONAL DUST</t>
  </si>
  <si>
    <t>Exposure Period:</t>
  </si>
  <si>
    <t>-</t>
  </si>
  <si>
    <t>Date Obtained:</t>
  </si>
  <si>
    <t>Total number of days exposed:</t>
  </si>
  <si>
    <t>Date Published:</t>
  </si>
  <si>
    <t>Gauge</t>
  </si>
  <si>
    <t xml:space="preserve">Combustible Matter </t>
  </si>
  <si>
    <t>Ash Residue/Insoluable Solids %</t>
  </si>
  <si>
    <t>DM2</t>
  </si>
  <si>
    <t>DM7</t>
  </si>
  <si>
    <t>DM10</t>
  </si>
  <si>
    <t>DM14</t>
  </si>
  <si>
    <t>DM15</t>
  </si>
  <si>
    <t>DM16</t>
  </si>
  <si>
    <t>DM17</t>
  </si>
  <si>
    <t>DM18</t>
  </si>
  <si>
    <t>DM20</t>
  </si>
  <si>
    <t>DM22</t>
  </si>
  <si>
    <t>DM26</t>
  </si>
  <si>
    <t>DM30</t>
  </si>
  <si>
    <t>*DM19</t>
  </si>
  <si>
    <t>*DM23</t>
  </si>
  <si>
    <t>*DM24</t>
  </si>
  <si>
    <t>*DM29</t>
  </si>
  <si>
    <r>
      <rPr>
        <sz val="10"/>
        <color indexed="8"/>
        <rFont val="Calibri"/>
        <family val="2"/>
      </rPr>
      <t xml:space="preserve">                                 Units: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.month = grams per square metre per month   </t>
    </r>
  </si>
  <si>
    <t>DM28</t>
  </si>
  <si>
    <t>12-month Rolling Average</t>
  </si>
  <si>
    <r>
      <rPr>
        <b/>
        <sz val="12"/>
        <color indexed="9"/>
        <rFont val="Calibri"/>
        <family val="2"/>
      </rPr>
      <t>Insoluble Solids</t>
    </r>
    <r>
      <rPr>
        <i/>
        <sz val="12"/>
        <color indexed="9"/>
        <rFont val="Calibri"/>
        <family val="2"/>
      </rPr>
      <t xml:space="preserve"> (g/m2.month)</t>
    </r>
  </si>
  <si>
    <r>
      <t>Ash</t>
    </r>
    <r>
      <rPr>
        <i/>
        <sz val="12"/>
        <color indexed="9"/>
        <rFont val="Calibri"/>
        <family val="2"/>
      </rPr>
      <t xml:space="preserve"> (g/m2.month)</t>
    </r>
  </si>
  <si>
    <r>
      <t>Muswellbrook Coal Company Limited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(EPL No. 656)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</si>
</sst>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[$-C09]dddd\,\ d\ mmmm\ yyyy"/>
    <numFmt numFmtId="172" formatCode="[$-C09]d\ mmmm\ yyyy;@"/>
    <numFmt numFmtId="173" formatCode="dd\-mmm\-yy"/>
    <numFmt numFmtId="174" formatCode="dd/mm/yy"/>
    <numFmt numFmtId="175" formatCode="dd\-mmm\-yyyy"/>
    <numFmt numFmtId="176" formatCode="mmm\ yyyy"/>
    <numFmt numFmtId="177" formatCode="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Cambria"/>
      <family val="1"/>
    </font>
    <font>
      <sz val="12"/>
      <name val="Calibri"/>
      <family val="2"/>
    </font>
    <font>
      <i/>
      <sz val="12"/>
      <name val="Calibri"/>
      <family val="2"/>
    </font>
    <font>
      <sz val="12"/>
      <color indexed="9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b/>
      <u val="single"/>
      <sz val="16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17" fontId="26" fillId="33" borderId="10" xfId="0" applyNumberFormat="1" applyFont="1" applyFill="1" applyBorder="1" applyAlignment="1" quotePrefix="1">
      <alignment horizontal="left" vertical="center"/>
    </xf>
    <xf numFmtId="164" fontId="27" fillId="33" borderId="11" xfId="0" applyNumberFormat="1" applyFont="1" applyFill="1" applyBorder="1" applyAlignment="1" quotePrefix="1">
      <alignment horizontal="right" vertical="center"/>
    </xf>
    <xf numFmtId="17" fontId="26" fillId="33" borderId="11" xfId="0" applyNumberFormat="1" applyFont="1" applyFill="1" applyBorder="1" applyAlignment="1" quotePrefix="1">
      <alignment horizontal="center" vertical="center"/>
    </xf>
    <xf numFmtId="164" fontId="27" fillId="33" borderId="11" xfId="0" applyNumberFormat="1" applyFont="1" applyFill="1" applyBorder="1" applyAlignment="1" quotePrefix="1">
      <alignment horizontal="left" vertical="center"/>
    </xf>
    <xf numFmtId="164" fontId="0" fillId="33" borderId="11" xfId="0" applyNumberFormat="1" applyFont="1" applyFill="1" applyBorder="1" applyAlignment="1">
      <alignment horizontal="right"/>
    </xf>
    <xf numFmtId="17" fontId="26" fillId="33" borderId="11" xfId="0" applyNumberFormat="1" applyFont="1" applyFill="1" applyBorder="1" applyAlignment="1" quotePrefix="1">
      <alignment horizontal="right" vertical="center"/>
    </xf>
    <xf numFmtId="164" fontId="27" fillId="33" borderId="12" xfId="0" applyNumberFormat="1" applyFont="1" applyFill="1" applyBorder="1" applyAlignment="1" quotePrefix="1">
      <alignment horizontal="center" vertical="center"/>
    </xf>
    <xf numFmtId="17" fontId="26" fillId="33" borderId="13" xfId="0" applyNumberFormat="1" applyFont="1" applyFill="1" applyBorder="1" applyAlignment="1" quotePrefix="1">
      <alignment horizontal="left" vertical="center"/>
    </xf>
    <xf numFmtId="17" fontId="26" fillId="33" borderId="14" xfId="0" applyNumberFormat="1" applyFont="1" applyFill="1" applyBorder="1" applyAlignment="1" quotePrefix="1">
      <alignment horizontal="left" vertical="center"/>
    </xf>
    <xf numFmtId="1" fontId="27" fillId="33" borderId="14" xfId="0" applyNumberFormat="1" applyFont="1" applyFill="1" applyBorder="1" applyAlignment="1" quotePrefix="1">
      <alignment vertical="center"/>
    </xf>
    <xf numFmtId="1" fontId="27" fillId="33" borderId="14" xfId="0" applyNumberFormat="1" applyFont="1" applyFill="1" applyBorder="1" applyAlignment="1" quotePrefix="1">
      <alignment horizontal="left" vertical="center"/>
    </xf>
    <xf numFmtId="17" fontId="26" fillId="33" borderId="14" xfId="0" applyNumberFormat="1" applyFont="1" applyFill="1" applyBorder="1" applyAlignment="1" quotePrefix="1">
      <alignment horizontal="center" vertical="center"/>
    </xf>
    <xf numFmtId="17" fontId="26" fillId="33" borderId="14" xfId="0" applyNumberFormat="1" applyFont="1" applyFill="1" applyBorder="1" applyAlignment="1" quotePrefix="1">
      <alignment horizontal="right" vertical="center"/>
    </xf>
    <xf numFmtId="164" fontId="27" fillId="33" borderId="15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65" fontId="0" fillId="35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33" borderId="22" xfId="0" applyNumberFormat="1" applyFon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7" fontId="25" fillId="33" borderId="0" xfId="0" applyNumberFormat="1" applyFont="1" applyFill="1" applyAlignment="1" quotePrefix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/>
    </xf>
    <xf numFmtId="177" fontId="53" fillId="33" borderId="0" xfId="0" applyNumberFormat="1" applyFont="1" applyFill="1" applyAlignment="1" quotePrefix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_MCC Database 13 Oct  05 Ecowise update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6 2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38100</xdr:rowOff>
    </xdr:from>
    <xdr:to>
      <xdr:col>3</xdr:col>
      <xdr:colOff>933450</xdr:colOff>
      <xdr:row>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CBE%20Monthly%20Enviro%20Data\2015\2015_1%20Jan%20MCC%20Monitor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 Results"/>
      <sheetName val="Web Report - PM10"/>
      <sheetName val="PM10 Charts"/>
      <sheetName val="PM10 Historical Info"/>
      <sheetName val="PM10 Summary - AEMR"/>
      <sheetName val="PM10 - OEH vs MCC"/>
      <sheetName val="HVAS Results"/>
      <sheetName val="Website Report - TSP"/>
      <sheetName val="HVAS Report Sheet"/>
      <sheetName val="HVAS Charts"/>
      <sheetName val="HVAS Summary - AEMR &amp; EPL"/>
      <sheetName val="PM10 vs TSP"/>
      <sheetName val="Dust Gauge Data"/>
      <sheetName val="Website Report - DEP"/>
      <sheetName val="DEP Summary - AEMR"/>
      <sheetName val="Combined Sites Dust Chart"/>
      <sheetName val="Separate Dust Gauges"/>
      <sheetName val="Dust- historical chart"/>
      <sheetName val="Monthly Surface Water Results"/>
      <sheetName val="Qtrly SW Quality Summary"/>
      <sheetName val="Final Settling Pond"/>
      <sheetName val="Washdown Dam "/>
      <sheetName val="pH Chart "/>
      <sheetName val="EC Chart"/>
      <sheetName val="TSS Chart"/>
      <sheetName val="EC-pH Chart - CCC"/>
      <sheetName val="Quarterly SW- Results &amp; Charts"/>
      <sheetName val="Website Report - WATER"/>
      <sheetName val="Historical Surface Water Charts"/>
      <sheetName val="Annual Surface Water Results"/>
      <sheetName val="Annual SW - AEMR"/>
      <sheetName val="Monthly Groundwater Results"/>
      <sheetName val="GW Monthly History"/>
      <sheetName val="GW Summary - AEMR"/>
      <sheetName val="RL-Quality GW - AEMR&amp;CCC"/>
      <sheetName val="Groundwater Charts"/>
      <sheetName val="Annual Groundwater Results"/>
      <sheetName val="Annual GW - AEMR"/>
      <sheetName val="GW History - AEMR"/>
      <sheetName val="Sheet2"/>
    </sheetNames>
    <sheetDataSet>
      <sheetData sheetId="12">
        <row r="29">
          <cell r="CB29">
            <v>0.4</v>
          </cell>
        </row>
        <row r="133">
          <cell r="B133" t="str">
            <v>c3.4</v>
          </cell>
          <cell r="C133" t="str">
            <v>c1.2</v>
          </cell>
          <cell r="D133">
            <v>2.2</v>
          </cell>
          <cell r="E133">
            <v>35</v>
          </cell>
          <cell r="G133">
            <v>1.8181818181818181</v>
          </cell>
          <cell r="I133">
            <v>1</v>
          </cell>
          <cell r="J133">
            <v>0.6</v>
          </cell>
          <cell r="K133">
            <v>0.4</v>
          </cell>
          <cell r="L133">
            <v>60</v>
          </cell>
          <cell r="N133">
            <v>1.2727272727272727</v>
          </cell>
          <cell r="P133">
            <v>3.2</v>
          </cell>
          <cell r="Q133">
            <v>2</v>
          </cell>
          <cell r="R133">
            <v>1.2</v>
          </cell>
          <cell r="S133">
            <v>62.5</v>
          </cell>
          <cell r="U133">
            <v>4.08</v>
          </cell>
          <cell r="W133" t="str">
            <v>c7.5</v>
          </cell>
          <cell r="X133" t="str">
            <v>c4.6</v>
          </cell>
          <cell r="Y133">
            <v>2.9</v>
          </cell>
          <cell r="Z133">
            <v>61</v>
          </cell>
          <cell r="AB133">
            <v>1.4444444444444444</v>
          </cell>
          <cell r="AD133">
            <v>0.6</v>
          </cell>
          <cell r="AE133">
            <v>0.3</v>
          </cell>
          <cell r="AF133">
            <v>0.3</v>
          </cell>
          <cell r="AG133">
            <v>50</v>
          </cell>
          <cell r="AI133">
            <v>0.9083333333333333</v>
          </cell>
          <cell r="AK133">
            <v>0.7</v>
          </cell>
          <cell r="AL133">
            <v>0.4</v>
          </cell>
          <cell r="AM133">
            <v>0.3</v>
          </cell>
          <cell r="AN133">
            <v>57.14285714285715</v>
          </cell>
          <cell r="AP133">
            <v>1.1636363636363638</v>
          </cell>
          <cell r="AR133">
            <v>2.3</v>
          </cell>
          <cell r="AS133">
            <v>1.4</v>
          </cell>
          <cell r="AT133">
            <v>0.9</v>
          </cell>
          <cell r="AU133">
            <v>60.86956521739131</v>
          </cell>
          <cell r="AW133">
            <v>2.86</v>
          </cell>
          <cell r="AY133">
            <v>0.9</v>
          </cell>
          <cell r="AZ133">
            <v>0.6</v>
          </cell>
          <cell r="BA133">
            <v>0.3</v>
          </cell>
          <cell r="BB133">
            <v>66.66666666666666</v>
          </cell>
          <cell r="BD133">
            <v>1.808333333333333</v>
          </cell>
          <cell r="BF133">
            <v>0.7</v>
          </cell>
          <cell r="BG133">
            <v>0.4</v>
          </cell>
          <cell r="BH133">
            <v>0.3</v>
          </cell>
          <cell r="BI133">
            <v>57.14285714285715</v>
          </cell>
          <cell r="BK133">
            <v>1.75</v>
          </cell>
          <cell r="BM133">
            <v>1.7</v>
          </cell>
          <cell r="BN133">
            <v>0.8</v>
          </cell>
          <cell r="BO133">
            <v>0.9</v>
          </cell>
          <cell r="BP133">
            <v>47.05882352941177</v>
          </cell>
          <cell r="BR133">
            <v>1.5</v>
          </cell>
          <cell r="BT133">
            <v>3.7</v>
          </cell>
          <cell r="BU133">
            <v>2</v>
          </cell>
          <cell r="BV133">
            <v>1.7</v>
          </cell>
          <cell r="BW133">
            <v>54.05405405405405</v>
          </cell>
          <cell r="BY133">
            <v>2.97</v>
          </cell>
          <cell r="CA133">
            <v>1.3</v>
          </cell>
          <cell r="CC133">
            <v>0.6</v>
          </cell>
          <cell r="CD133">
            <v>53.84615384615385</v>
          </cell>
          <cell r="CF133">
            <v>1.3666666666666667</v>
          </cell>
          <cell r="CH133">
            <v>0.9</v>
          </cell>
          <cell r="CI133">
            <v>0.6</v>
          </cell>
          <cell r="CJ133">
            <v>0.3</v>
          </cell>
          <cell r="CK133">
            <v>66.66666666666666</v>
          </cell>
          <cell r="CM133">
            <v>2.73</v>
          </cell>
          <cell r="CO133">
            <v>1</v>
          </cell>
          <cell r="CP133">
            <v>0.6</v>
          </cell>
          <cell r="CQ133">
            <v>0.4</v>
          </cell>
          <cell r="CR133">
            <v>60</v>
          </cell>
          <cell r="CT133">
            <v>2.3666666666666667</v>
          </cell>
          <cell r="CV133">
            <v>1</v>
          </cell>
          <cell r="CW133">
            <v>0.7</v>
          </cell>
          <cell r="CX133">
            <v>0.3</v>
          </cell>
          <cell r="CY133">
            <v>70</v>
          </cell>
          <cell r="DA133">
            <v>1.8</v>
          </cell>
          <cell r="DC133">
            <v>1.3</v>
          </cell>
          <cell r="DD133">
            <v>0.8</v>
          </cell>
          <cell r="DE133">
            <v>0.5</v>
          </cell>
          <cell r="DF133">
            <v>61.53846153846154</v>
          </cell>
          <cell r="DH133">
            <v>1.5</v>
          </cell>
          <cell r="DJ133">
            <v>0.9</v>
          </cell>
          <cell r="DK133">
            <v>0.7</v>
          </cell>
          <cell r="DL133">
            <v>0.2</v>
          </cell>
          <cell r="DM133">
            <v>77.77777777777777</v>
          </cell>
          <cell r="DO133">
            <v>1.2583333333333333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8.421875" style="0" customWidth="1"/>
    <col min="2" max="2" width="13.8515625" style="0" customWidth="1"/>
    <col min="3" max="3" width="2.57421875" style="0" customWidth="1"/>
    <col min="4" max="4" width="14.00390625" style="0" customWidth="1"/>
    <col min="5" max="5" width="14.140625" style="0" customWidth="1"/>
    <col min="6" max="6" width="19.421875" style="0" customWidth="1"/>
    <col min="7" max="7" width="14.00390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23.25">
      <c r="A3" s="41" t="s">
        <v>32</v>
      </c>
      <c r="B3" s="41"/>
      <c r="C3" s="41"/>
      <c r="D3" s="41"/>
      <c r="E3" s="41"/>
      <c r="F3" s="41"/>
      <c r="G3" s="41"/>
    </row>
    <row r="4" spans="1:7" ht="15">
      <c r="A4" s="42" t="s">
        <v>0</v>
      </c>
      <c r="B4" s="42"/>
      <c r="C4" s="42"/>
      <c r="D4" s="42"/>
      <c r="E4" s="42"/>
      <c r="F4" s="42"/>
      <c r="G4" s="42"/>
    </row>
    <row r="5" spans="1:7" ht="21">
      <c r="A5" s="43" t="s">
        <v>1</v>
      </c>
      <c r="B5" s="43"/>
      <c r="C5" s="43"/>
      <c r="D5" s="43"/>
      <c r="E5" s="43"/>
      <c r="F5" s="43"/>
      <c r="G5" s="43"/>
    </row>
    <row r="6" spans="1:7" ht="21">
      <c r="A6" s="44"/>
      <c r="B6" s="44"/>
      <c r="C6" s="44"/>
      <c r="D6" s="44"/>
      <c r="E6" s="44"/>
      <c r="F6" s="44"/>
      <c r="G6" s="44"/>
    </row>
    <row r="7" spans="1:7" ht="21">
      <c r="A7" s="45" t="s">
        <v>2</v>
      </c>
      <c r="B7" s="45"/>
      <c r="C7" s="45"/>
      <c r="D7" s="45"/>
      <c r="E7" s="45"/>
      <c r="F7" s="45"/>
      <c r="G7" s="45"/>
    </row>
    <row r="8" spans="1:7" ht="21">
      <c r="A8" s="46"/>
      <c r="B8" s="46"/>
      <c r="C8" s="46"/>
      <c r="D8" s="46"/>
      <c r="E8" s="46"/>
      <c r="F8" s="46"/>
      <c r="G8" s="46"/>
    </row>
    <row r="9" spans="1:7" ht="23.25">
      <c r="A9" s="47">
        <f>D11</f>
        <v>42033</v>
      </c>
      <c r="B9" s="47"/>
      <c r="C9" s="47"/>
      <c r="D9" s="47"/>
      <c r="E9" s="47"/>
      <c r="F9" s="47"/>
      <c r="G9" s="47"/>
    </row>
    <row r="10" spans="1:7" ht="17.25">
      <c r="A10" s="40"/>
      <c r="B10" s="40"/>
      <c r="C10" s="40"/>
      <c r="D10" s="40"/>
      <c r="E10" s="40"/>
      <c r="F10" s="40"/>
      <c r="G10" s="40"/>
    </row>
    <row r="11" spans="1:7" ht="15">
      <c r="A11" s="6" t="s">
        <v>3</v>
      </c>
      <c r="B11" s="7">
        <v>42003</v>
      </c>
      <c r="C11" s="8" t="s">
        <v>4</v>
      </c>
      <c r="D11" s="9">
        <v>42033</v>
      </c>
      <c r="E11" s="10"/>
      <c r="F11" s="11" t="s">
        <v>5</v>
      </c>
      <c r="G11" s="12">
        <v>42067</v>
      </c>
    </row>
    <row r="12" spans="1:7" ht="15">
      <c r="A12" s="13" t="s">
        <v>6</v>
      </c>
      <c r="B12" s="14"/>
      <c r="C12" s="15"/>
      <c r="D12" s="16">
        <f>D11-B11</f>
        <v>30</v>
      </c>
      <c r="E12" s="17"/>
      <c r="F12" s="18" t="s">
        <v>7</v>
      </c>
      <c r="G12" s="19">
        <v>42073</v>
      </c>
    </row>
    <row r="13" spans="1:7" ht="14.25">
      <c r="A13" s="20"/>
      <c r="B13" s="20"/>
      <c r="C13" s="20"/>
      <c r="D13" s="20"/>
      <c r="E13" s="20"/>
      <c r="F13" s="20"/>
      <c r="G13" s="20"/>
    </row>
    <row r="14" spans="1:7" ht="46.5">
      <c r="A14" s="21" t="s">
        <v>8</v>
      </c>
      <c r="B14" s="33" t="s">
        <v>30</v>
      </c>
      <c r="C14" s="34"/>
      <c r="D14" s="22" t="s">
        <v>31</v>
      </c>
      <c r="E14" s="22" t="s">
        <v>9</v>
      </c>
      <c r="F14" s="22" t="s">
        <v>10</v>
      </c>
      <c r="G14" s="23" t="s">
        <v>29</v>
      </c>
    </row>
    <row r="15" spans="1:8" ht="14.25">
      <c r="A15" s="24" t="s">
        <v>11</v>
      </c>
      <c r="B15" s="35" t="str">
        <f>'[1]Dust Gauge Data'!B133</f>
        <v>c3.4</v>
      </c>
      <c r="C15" s="36"/>
      <c r="D15" s="25" t="str">
        <f>'[1]Dust Gauge Data'!C133</f>
        <v>c1.2</v>
      </c>
      <c r="E15" s="25">
        <f>'[1]Dust Gauge Data'!D133</f>
        <v>2.2</v>
      </c>
      <c r="F15" s="26">
        <f>'[1]Dust Gauge Data'!E133</f>
        <v>35</v>
      </c>
      <c r="G15" s="27">
        <f>'[1]Dust Gauge Data'!G133</f>
        <v>1.8181818181818181</v>
      </c>
      <c r="H15" s="1"/>
    </row>
    <row r="16" spans="1:8" ht="14.25">
      <c r="A16" s="24" t="s">
        <v>12</v>
      </c>
      <c r="B16" s="35">
        <f>'[1]Dust Gauge Data'!I133</f>
        <v>1</v>
      </c>
      <c r="C16" s="36"/>
      <c r="D16" s="25">
        <f>'[1]Dust Gauge Data'!J133</f>
        <v>0.6</v>
      </c>
      <c r="E16" s="25">
        <f>'[1]Dust Gauge Data'!K133</f>
        <v>0.4</v>
      </c>
      <c r="F16" s="26">
        <f>'[1]Dust Gauge Data'!L133</f>
        <v>60</v>
      </c>
      <c r="G16" s="25">
        <f>'[1]Dust Gauge Data'!N133</f>
        <v>1.2727272727272727</v>
      </c>
      <c r="H16" s="1"/>
    </row>
    <row r="17" spans="1:8" ht="14.25">
      <c r="A17" s="24" t="s">
        <v>13</v>
      </c>
      <c r="B17" s="35">
        <f>'[1]Dust Gauge Data'!P133</f>
        <v>3.2</v>
      </c>
      <c r="C17" s="36"/>
      <c r="D17" s="27">
        <f>'[1]Dust Gauge Data'!Q133</f>
        <v>2</v>
      </c>
      <c r="E17" s="27">
        <f>'[1]Dust Gauge Data'!R133</f>
        <v>1.2</v>
      </c>
      <c r="F17" s="28">
        <f>'[1]Dust Gauge Data'!S133</f>
        <v>62.5</v>
      </c>
      <c r="G17" s="29">
        <f>'[1]Dust Gauge Data'!U133</f>
        <v>4.08</v>
      </c>
      <c r="H17" s="1"/>
    </row>
    <row r="18" spans="1:8" ht="14.25">
      <c r="A18" s="30" t="s">
        <v>14</v>
      </c>
      <c r="B18" s="35" t="str">
        <f>'[1]Dust Gauge Data'!W133</f>
        <v>c7.5</v>
      </c>
      <c r="C18" s="36"/>
      <c r="D18" s="31" t="str">
        <f>'[1]Dust Gauge Data'!X133</f>
        <v>c4.6</v>
      </c>
      <c r="E18" s="31">
        <f>'[1]Dust Gauge Data'!Y133</f>
        <v>2.9</v>
      </c>
      <c r="F18" s="32">
        <f>'[1]Dust Gauge Data'!Z133</f>
        <v>61</v>
      </c>
      <c r="G18" s="31">
        <f>'[1]Dust Gauge Data'!AB133</f>
        <v>1.4444444444444444</v>
      </c>
      <c r="H18" s="1"/>
    </row>
    <row r="19" spans="1:8" ht="14.25">
      <c r="A19" s="30" t="s">
        <v>15</v>
      </c>
      <c r="B19" s="35">
        <f>'[1]Dust Gauge Data'!AD133</f>
        <v>0.6</v>
      </c>
      <c r="C19" s="36"/>
      <c r="D19" s="31">
        <f>'[1]Dust Gauge Data'!AE133</f>
        <v>0.3</v>
      </c>
      <c r="E19" s="31">
        <f>'[1]Dust Gauge Data'!AF133</f>
        <v>0.3</v>
      </c>
      <c r="F19" s="32">
        <f>'[1]Dust Gauge Data'!AG133</f>
        <v>50</v>
      </c>
      <c r="G19" s="31">
        <f>'[1]Dust Gauge Data'!AI133</f>
        <v>0.9083333333333333</v>
      </c>
      <c r="H19" s="1"/>
    </row>
    <row r="20" spans="1:8" ht="14.25">
      <c r="A20" s="30" t="s">
        <v>16</v>
      </c>
      <c r="B20" s="35">
        <f>'[1]Dust Gauge Data'!AK133</f>
        <v>0.7</v>
      </c>
      <c r="C20" s="36"/>
      <c r="D20" s="31">
        <f>'[1]Dust Gauge Data'!AL133</f>
        <v>0.4</v>
      </c>
      <c r="E20" s="31">
        <f>'[1]Dust Gauge Data'!AM133</f>
        <v>0.3</v>
      </c>
      <c r="F20" s="32">
        <f>'[1]Dust Gauge Data'!AN133</f>
        <v>57.14285714285715</v>
      </c>
      <c r="G20" s="31">
        <f>'[1]Dust Gauge Data'!AP133</f>
        <v>1.1636363636363638</v>
      </c>
      <c r="H20" s="1"/>
    </row>
    <row r="21" spans="1:8" ht="14.25">
      <c r="A21" s="30" t="s">
        <v>17</v>
      </c>
      <c r="B21" s="35">
        <f>'[1]Dust Gauge Data'!AR133</f>
        <v>2.3</v>
      </c>
      <c r="C21" s="36"/>
      <c r="D21" s="31">
        <f>'[1]Dust Gauge Data'!AS133</f>
        <v>1.4</v>
      </c>
      <c r="E21" s="31">
        <f>'[1]Dust Gauge Data'!AT133</f>
        <v>0.9</v>
      </c>
      <c r="F21" s="32">
        <f>'[1]Dust Gauge Data'!AU133</f>
        <v>60.86956521739131</v>
      </c>
      <c r="G21" s="31">
        <f>'[1]Dust Gauge Data'!AW133</f>
        <v>2.86</v>
      </c>
      <c r="H21" s="1"/>
    </row>
    <row r="22" spans="1:8" ht="14.25">
      <c r="A22" s="30" t="s">
        <v>18</v>
      </c>
      <c r="B22" s="35">
        <f>'[1]Dust Gauge Data'!AY133</f>
        <v>0.9</v>
      </c>
      <c r="C22" s="36"/>
      <c r="D22" s="31">
        <f>'[1]Dust Gauge Data'!AZ133</f>
        <v>0.6</v>
      </c>
      <c r="E22" s="31">
        <f>'[1]Dust Gauge Data'!BA133</f>
        <v>0.3</v>
      </c>
      <c r="F22" s="32">
        <f>'[1]Dust Gauge Data'!BB133</f>
        <v>66.66666666666666</v>
      </c>
      <c r="G22" s="31">
        <f>'[1]Dust Gauge Data'!BD133</f>
        <v>1.808333333333333</v>
      </c>
      <c r="H22" s="1"/>
    </row>
    <row r="23" spans="1:8" ht="14.25">
      <c r="A23" s="30" t="s">
        <v>23</v>
      </c>
      <c r="B23" s="35">
        <f>'[1]Dust Gauge Data'!BF133</f>
        <v>0.7</v>
      </c>
      <c r="C23" s="36"/>
      <c r="D23" s="31">
        <f>'[1]Dust Gauge Data'!BG133</f>
        <v>0.4</v>
      </c>
      <c r="E23" s="31">
        <f>'[1]Dust Gauge Data'!BH133</f>
        <v>0.3</v>
      </c>
      <c r="F23" s="32">
        <f>'[1]Dust Gauge Data'!BI133</f>
        <v>57.14285714285715</v>
      </c>
      <c r="G23" s="31">
        <f>'[1]Dust Gauge Data'!BK133</f>
        <v>1.75</v>
      </c>
      <c r="H23" s="1"/>
    </row>
    <row r="24" spans="1:8" ht="14.25">
      <c r="A24" s="30" t="s">
        <v>19</v>
      </c>
      <c r="B24" s="37">
        <f>'[1]Dust Gauge Data'!BM133</f>
        <v>1.7</v>
      </c>
      <c r="C24" s="38"/>
      <c r="D24" s="31">
        <f>'[1]Dust Gauge Data'!BN133</f>
        <v>0.8</v>
      </c>
      <c r="E24" s="31">
        <f>'[1]Dust Gauge Data'!BO133</f>
        <v>0.9</v>
      </c>
      <c r="F24" s="32">
        <f>'[1]Dust Gauge Data'!BP133</f>
        <v>47.05882352941177</v>
      </c>
      <c r="G24" s="31">
        <f>'[1]Dust Gauge Data'!BR133</f>
        <v>1.5</v>
      </c>
      <c r="H24" s="1"/>
    </row>
    <row r="25" spans="1:8" ht="14.25">
      <c r="A25" s="30" t="s">
        <v>20</v>
      </c>
      <c r="B25" s="37">
        <f>'[1]Dust Gauge Data'!BT133</f>
        <v>3.7</v>
      </c>
      <c r="C25" s="38"/>
      <c r="D25" s="31">
        <f>'[1]Dust Gauge Data'!BU133</f>
        <v>2</v>
      </c>
      <c r="E25" s="31">
        <f>'[1]Dust Gauge Data'!BV133</f>
        <v>1.7</v>
      </c>
      <c r="F25" s="32">
        <f>'[1]Dust Gauge Data'!BW133</f>
        <v>54.05405405405405</v>
      </c>
      <c r="G25" s="27">
        <f>'[1]Dust Gauge Data'!BY133</f>
        <v>2.97</v>
      </c>
      <c r="H25" s="1"/>
    </row>
    <row r="26" spans="1:8" ht="14.25">
      <c r="A26" s="30" t="s">
        <v>24</v>
      </c>
      <c r="B26" s="37">
        <f>'[1]Dust Gauge Data'!CA133</f>
        <v>1.3</v>
      </c>
      <c r="C26" s="38"/>
      <c r="D26" s="31">
        <f>'[1]Dust Gauge Data'!CB29</f>
        <v>0.4</v>
      </c>
      <c r="E26" s="31">
        <f>'[1]Dust Gauge Data'!CC133</f>
        <v>0.6</v>
      </c>
      <c r="F26" s="32">
        <f>'[1]Dust Gauge Data'!CD133</f>
        <v>53.84615384615385</v>
      </c>
      <c r="G26" s="27">
        <f>'[1]Dust Gauge Data'!CF133</f>
        <v>1.3666666666666667</v>
      </c>
      <c r="H26" s="1"/>
    </row>
    <row r="27" spans="1:8" ht="14.25">
      <c r="A27" s="30" t="s">
        <v>25</v>
      </c>
      <c r="B27" s="37">
        <f>'[1]Dust Gauge Data'!CH133</f>
        <v>0.9</v>
      </c>
      <c r="C27" s="38"/>
      <c r="D27" s="31">
        <f>'[1]Dust Gauge Data'!CI133</f>
        <v>0.6</v>
      </c>
      <c r="E27" s="31">
        <f>'[1]Dust Gauge Data'!CJ133</f>
        <v>0.3</v>
      </c>
      <c r="F27" s="32">
        <f>'[1]Dust Gauge Data'!CK133</f>
        <v>66.66666666666666</v>
      </c>
      <c r="G27" s="31">
        <f>'[1]Dust Gauge Data'!CM133</f>
        <v>2.73</v>
      </c>
      <c r="H27" s="1"/>
    </row>
    <row r="28" spans="1:8" ht="14.25">
      <c r="A28" s="30" t="s">
        <v>21</v>
      </c>
      <c r="B28" s="35">
        <f>'[1]Dust Gauge Data'!CO133</f>
        <v>1</v>
      </c>
      <c r="C28" s="36"/>
      <c r="D28" s="31">
        <f>'[1]Dust Gauge Data'!CP133</f>
        <v>0.6</v>
      </c>
      <c r="E28" s="31">
        <f>'[1]Dust Gauge Data'!CQ133</f>
        <v>0.4</v>
      </c>
      <c r="F28" s="32">
        <f>'[1]Dust Gauge Data'!CR133</f>
        <v>60</v>
      </c>
      <c r="G28" s="31">
        <f>'[1]Dust Gauge Data'!CT133</f>
        <v>2.3666666666666667</v>
      </c>
      <c r="H28" s="1"/>
    </row>
    <row r="29" spans="1:8" ht="14.25">
      <c r="A29" s="30" t="s">
        <v>28</v>
      </c>
      <c r="B29" s="35">
        <f>'[1]Dust Gauge Data'!CV133</f>
        <v>1</v>
      </c>
      <c r="C29" s="36"/>
      <c r="D29" s="31">
        <f>'[1]Dust Gauge Data'!CW133</f>
        <v>0.7</v>
      </c>
      <c r="E29" s="31">
        <f>'[1]Dust Gauge Data'!CX133</f>
        <v>0.3</v>
      </c>
      <c r="F29" s="32">
        <f>'[1]Dust Gauge Data'!CY133</f>
        <v>70</v>
      </c>
      <c r="G29" s="31">
        <f>'[1]Dust Gauge Data'!DA133</f>
        <v>1.8</v>
      </c>
      <c r="H29" s="1"/>
    </row>
    <row r="30" spans="1:8" ht="14.25">
      <c r="A30" s="30" t="s">
        <v>26</v>
      </c>
      <c r="B30" s="35">
        <f>'[1]Dust Gauge Data'!DC133</f>
        <v>1.3</v>
      </c>
      <c r="C30" s="36"/>
      <c r="D30" s="31">
        <f>'[1]Dust Gauge Data'!DD133</f>
        <v>0.8</v>
      </c>
      <c r="E30" s="31">
        <f>'[1]Dust Gauge Data'!DE133</f>
        <v>0.5</v>
      </c>
      <c r="F30" s="32">
        <f>'[1]Dust Gauge Data'!DF133</f>
        <v>61.53846153846154</v>
      </c>
      <c r="G30" s="31">
        <f>'[1]Dust Gauge Data'!DH133</f>
        <v>1.5</v>
      </c>
      <c r="H30" s="2"/>
    </row>
    <row r="31" spans="1:8" ht="14.25">
      <c r="A31" s="30" t="s">
        <v>22</v>
      </c>
      <c r="B31" s="37">
        <f>'[1]Dust Gauge Data'!DJ133</f>
        <v>0.9</v>
      </c>
      <c r="C31" s="38"/>
      <c r="D31" s="31">
        <f>'[1]Dust Gauge Data'!DK133</f>
        <v>0.7</v>
      </c>
      <c r="E31" s="31">
        <f>'[1]Dust Gauge Data'!DL133</f>
        <v>0.2</v>
      </c>
      <c r="F31" s="32">
        <f>'[1]Dust Gauge Data'!DM133</f>
        <v>77.77777777777777</v>
      </c>
      <c r="G31" s="31">
        <f>'[1]Dust Gauge Data'!DO133</f>
        <v>1.2583333333333333</v>
      </c>
      <c r="H31" s="2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24" customHeight="1">
      <c r="A41" s="5" t="s">
        <v>27</v>
      </c>
      <c r="B41" s="4"/>
      <c r="C41" s="4"/>
      <c r="D41" s="4"/>
      <c r="E41" s="3"/>
      <c r="F41" s="3"/>
      <c r="G41" s="3"/>
    </row>
    <row r="42" spans="1:7" ht="15" customHeight="1">
      <c r="A42" s="39"/>
      <c r="B42" s="39"/>
      <c r="C42" s="39"/>
      <c r="D42" s="39"/>
      <c r="E42" s="39"/>
      <c r="F42" s="39"/>
      <c r="G42" s="39"/>
    </row>
  </sheetData>
  <sheetProtection sheet="1"/>
  <mergeCells count="25">
    <mergeCell ref="B15:C15"/>
    <mergeCell ref="B16:C16"/>
    <mergeCell ref="B17:C17"/>
    <mergeCell ref="A3:G3"/>
    <mergeCell ref="A4:G4"/>
    <mergeCell ref="A5:G5"/>
    <mergeCell ref="A7:G7"/>
    <mergeCell ref="A9:G9"/>
    <mergeCell ref="A10:G10"/>
    <mergeCell ref="B19:C19"/>
    <mergeCell ref="B20:C20"/>
    <mergeCell ref="B21:C21"/>
    <mergeCell ref="B22:C22"/>
    <mergeCell ref="B23:C23"/>
    <mergeCell ref="A42:G42"/>
    <mergeCell ref="B14:C14"/>
    <mergeCell ref="B30:C30"/>
    <mergeCell ref="B31:C31"/>
    <mergeCell ref="B24:C24"/>
    <mergeCell ref="B25:C25"/>
    <mergeCell ref="B26:C26"/>
    <mergeCell ref="B27:C27"/>
    <mergeCell ref="B28:C28"/>
    <mergeCell ref="B29:C29"/>
    <mergeCell ref="B18:C1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Word.Document.12" shapeId="8067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2014-08-26T04:12:38Z</cp:lastPrinted>
  <dcterms:created xsi:type="dcterms:W3CDTF">2013-07-17T22:58:18Z</dcterms:created>
  <dcterms:modified xsi:type="dcterms:W3CDTF">2015-03-10T00:51:54Z</dcterms:modified>
  <cp:category/>
  <cp:version/>
  <cp:contentType/>
  <cp:contentStatus/>
</cp:coreProperties>
</file>