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<sst xmlns="http://schemas.openxmlformats.org/spreadsheetml/2006/main" count="34" uniqueCount="34">
  <si>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Muswellbrook Coal Company Limited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(EPL No. 656)</t>
    </r>
  </si>
  <si>
    <t>PO Box 123, Muswellbrook 2333</t>
  </si>
  <si>
    <t>Environmental Monitoring Report</t>
  </si>
  <si>
    <t>MONTHLY DEPOSITIONAL DUST</t>
  </si>
  <si>
    <t>Exposure Period:</t>
  </si>
  <si>
    <t>-</t>
  </si>
  <si>
    <t>Date Obtained:</t>
  </si>
  <si>
    <t>Total number of days exposed:</t>
  </si>
  <si>
    <t>Date Published:</t>
  </si>
  <si>
    <t>Gauge</t>
  </si>
  <si>
    <r>
      <rPr>
        <b/>
        <sz val="12"/>
        <color indexed="9"/>
        <rFont val="Times New Roman"/>
        <family val="1"/>
      </rPr>
      <t>Insoluble Solids</t>
    </r>
    <r>
      <rPr>
        <i/>
        <sz val="12"/>
        <color indexed="9"/>
        <rFont val="Times New Roman"/>
        <family val="1"/>
      </rPr>
      <t xml:space="preserve"> (g/m2.month)</t>
    </r>
  </si>
  <si>
    <r>
      <t>Ash</t>
    </r>
    <r>
      <rPr>
        <i/>
        <sz val="12"/>
        <color indexed="9"/>
        <rFont val="Times New Roman"/>
        <family val="1"/>
      </rPr>
      <t xml:space="preserve"> (g/m2.month)</t>
    </r>
  </si>
  <si>
    <t xml:space="preserve">Combustible Matter </t>
  </si>
  <si>
    <t>Ash Residue/Insoluable Solids %</t>
  </si>
  <si>
    <t>Year to Date Mean</t>
  </si>
  <si>
    <t>DM2</t>
  </si>
  <si>
    <t>DM7</t>
  </si>
  <si>
    <t>DM10</t>
  </si>
  <si>
    <t>DM14</t>
  </si>
  <si>
    <t>DM15</t>
  </si>
  <si>
    <t>DM16</t>
  </si>
  <si>
    <t>DM17</t>
  </si>
  <si>
    <t>DM18</t>
  </si>
  <si>
    <t>DM20</t>
  </si>
  <si>
    <t>DM22</t>
  </si>
  <si>
    <t>DM26</t>
  </si>
  <si>
    <t>DM30</t>
  </si>
  <si>
    <t>*DM19</t>
  </si>
  <si>
    <t>*DM23</t>
  </si>
  <si>
    <t>*DM24</t>
  </si>
  <si>
    <t>*DM29</t>
  </si>
  <si>
    <r>
      <rPr>
        <vertAlign val="superscript"/>
        <sz val="10"/>
        <color indexed="8"/>
        <rFont val="Calibri"/>
        <family val="2"/>
      </rPr>
      <t>#</t>
    </r>
    <r>
      <rPr>
        <sz val="10"/>
        <color indexed="8"/>
        <rFont val="Calibri"/>
        <family val="2"/>
      </rPr>
      <t>DM28 Was exposed for 61 days                                    Units: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.month = grams per square metre per month   </t>
    </r>
  </si>
  <si>
    <r>
      <rPr>
        <vertAlign val="superscript"/>
        <sz val="11"/>
        <color indexed="8"/>
        <rFont val="Calibri"/>
        <family val="2"/>
      </rPr>
      <t>#</t>
    </r>
    <r>
      <rPr>
        <sz val="11"/>
        <color theme="1"/>
        <rFont val="Calibri"/>
        <family val="2"/>
      </rPr>
      <t>DM28</t>
    </r>
  </si>
  <si>
    <t>February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</si>
</sst>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Times New Roman"/>
      <family val="1"/>
    </font>
    <font>
      <b/>
      <u val="single"/>
      <sz val="16"/>
      <name val="Lucida Bright"/>
      <family val="1"/>
    </font>
    <font>
      <b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sz val="12"/>
      <color indexed="9"/>
      <name val="Times New Roman"/>
      <family val="1"/>
    </font>
    <font>
      <b/>
      <sz val="18"/>
      <color indexed="10"/>
      <name val="Cambria"/>
      <family val="1"/>
    </font>
    <font>
      <i/>
      <sz val="14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0"/>
      <color theme="1"/>
      <name val="Calibri"/>
      <family val="2"/>
    </font>
    <font>
      <b/>
      <sz val="18"/>
      <color rgb="FFFF0000"/>
      <name val="Cambria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28" fillId="0" borderId="10" xfId="0" applyNumberFormat="1" applyFont="1" applyBorder="1" applyAlignment="1" quotePrefix="1">
      <alignment horizontal="left" vertical="center"/>
    </xf>
    <xf numFmtId="164" fontId="29" fillId="0" borderId="11" xfId="0" applyNumberFormat="1" applyFont="1" applyBorder="1" applyAlignment="1" quotePrefix="1">
      <alignment horizontal="right" vertical="center"/>
    </xf>
    <xf numFmtId="17" fontId="28" fillId="0" borderId="11" xfId="0" applyNumberFormat="1" applyFont="1" applyBorder="1" applyAlignment="1" quotePrefix="1">
      <alignment horizontal="center" vertical="center"/>
    </xf>
    <xf numFmtId="164" fontId="29" fillId="0" borderId="11" xfId="0" applyNumberFormat="1" applyFont="1" applyBorder="1" applyAlignment="1" quotePrefix="1">
      <alignment horizontal="left" vertical="center"/>
    </xf>
    <xf numFmtId="164" fontId="0" fillId="0" borderId="11" xfId="0" applyNumberFormat="1" applyBorder="1" applyAlignment="1">
      <alignment horizontal="right"/>
    </xf>
    <xf numFmtId="17" fontId="28" fillId="0" borderId="11" xfId="0" applyNumberFormat="1" applyFont="1" applyBorder="1" applyAlignment="1" quotePrefix="1">
      <alignment horizontal="right" vertical="center"/>
    </xf>
    <xf numFmtId="164" fontId="29" fillId="0" borderId="12" xfId="0" applyNumberFormat="1" applyFont="1" applyBorder="1" applyAlignment="1" quotePrefix="1">
      <alignment horizontal="center" vertical="center"/>
    </xf>
    <xf numFmtId="17" fontId="28" fillId="0" borderId="13" xfId="0" applyNumberFormat="1" applyFont="1" applyBorder="1" applyAlignment="1" quotePrefix="1">
      <alignment horizontal="left" vertical="center"/>
    </xf>
    <xf numFmtId="17" fontId="28" fillId="0" borderId="14" xfId="0" applyNumberFormat="1" applyFont="1" applyBorder="1" applyAlignment="1" quotePrefix="1">
      <alignment horizontal="left" vertical="center"/>
    </xf>
    <xf numFmtId="1" fontId="29" fillId="0" borderId="14" xfId="0" applyNumberFormat="1" applyFont="1" applyBorder="1" applyAlignment="1" quotePrefix="1">
      <alignment vertical="center"/>
    </xf>
    <xf numFmtId="1" fontId="29" fillId="0" borderId="14" xfId="0" applyNumberFormat="1" applyFont="1" applyBorder="1" applyAlignment="1" quotePrefix="1">
      <alignment horizontal="left" vertical="center"/>
    </xf>
    <xf numFmtId="17" fontId="28" fillId="0" borderId="14" xfId="0" applyNumberFormat="1" applyFont="1" applyBorder="1" applyAlignment="1" quotePrefix="1">
      <alignment horizontal="center" vertical="center"/>
    </xf>
    <xf numFmtId="17" fontId="28" fillId="0" borderId="14" xfId="0" applyNumberFormat="1" applyFont="1" applyBorder="1" applyAlignment="1" quotePrefix="1">
      <alignment horizontal="right" vertical="center"/>
    </xf>
    <xf numFmtId="164" fontId="29" fillId="0" borderId="15" xfId="0" applyNumberFormat="1" applyFont="1" applyBorder="1" applyAlignment="1" quotePrefix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5" fontId="0" fillId="34" borderId="19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165" fontId="0" fillId="35" borderId="19" xfId="0" applyNumberFormat="1" applyFill="1" applyBorder="1" applyAlignment="1">
      <alignment horizontal="center" vertical="center"/>
    </xf>
    <xf numFmtId="1" fontId="0" fillId="35" borderId="1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51" fillId="0" borderId="0" xfId="0" applyNumberFormat="1" applyFont="1" applyAlignment="1" quotePrefix="1">
      <alignment horizontal="center" vertical="center"/>
    </xf>
    <xf numFmtId="17" fontId="32" fillId="0" borderId="0" xfId="0" applyNumberFormat="1" applyFont="1" applyAlignment="1" quotePrefix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35" borderId="22" xfId="0" applyNumberFormat="1" applyFill="1" applyBorder="1" applyAlignment="1">
      <alignment horizontal="center" vertical="center"/>
    </xf>
    <xf numFmtId="165" fontId="0" fillId="35" borderId="23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165" fontId="0" fillId="34" borderId="22" xfId="0" applyNumberFormat="1" applyFill="1" applyBorder="1" applyAlignment="1">
      <alignment horizontal="center" vertical="center"/>
    </xf>
    <xf numFmtId="165" fontId="0" fillId="34" borderId="23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3</xdr:col>
      <xdr:colOff>933450</xdr:colOff>
      <xdr:row>1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38100"/>
          <a:ext cx="533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4\2014_02%20Feb%20-MCC%20OC%20HVAS,%20Dust,%20Wa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VAS Results"/>
      <sheetName val="Website Report - TSP"/>
      <sheetName val="HVAS Report Sheet"/>
      <sheetName val="HVAS Charts"/>
      <sheetName val="Dust Gauge Data"/>
      <sheetName val="Website Report - DEP"/>
      <sheetName val="Combined Sites Dust Chart"/>
      <sheetName val="Separate Dust Gauges"/>
      <sheetName val="Dust- historical chart"/>
      <sheetName val="Monthly Surface Water Results"/>
      <sheetName val="Final Settling Pond"/>
      <sheetName val="Washdown Dam "/>
      <sheetName val="pH Chart "/>
      <sheetName val="EC Chart"/>
      <sheetName val="TSS Chart"/>
      <sheetName val="Quarterly SW- Results &amp; Charts"/>
      <sheetName val="Website Report-WATER"/>
      <sheetName val="Historical Surface Water Charts"/>
      <sheetName val="Annual Surface Water Results"/>
      <sheetName val="Monthly Groundwater Results"/>
      <sheetName val="Groundwater Charts"/>
      <sheetName val="Annual Groundwater Results"/>
    </sheetNames>
    <sheetDataSet>
      <sheetData sheetId="4">
        <row r="122">
          <cell r="B122">
            <v>1.8</v>
          </cell>
          <cell r="C122">
            <v>1.2</v>
          </cell>
          <cell r="D122">
            <v>0.6</v>
          </cell>
          <cell r="E122">
            <v>66.66666666666666</v>
          </cell>
          <cell r="F122">
            <v>2.7875000000000005</v>
          </cell>
          <cell r="H122">
            <v>1.6</v>
          </cell>
          <cell r="I122">
            <v>1.2</v>
          </cell>
          <cell r="J122">
            <v>0.4</v>
          </cell>
          <cell r="K122">
            <v>74.99999999999999</v>
          </cell>
          <cell r="L122">
            <v>1.1875</v>
          </cell>
          <cell r="N122">
            <v>4</v>
          </cell>
          <cell r="O122">
            <v>2.8</v>
          </cell>
          <cell r="P122">
            <v>1.2</v>
          </cell>
          <cell r="Q122">
            <v>70</v>
          </cell>
          <cell r="R122">
            <v>7.025000000000001</v>
          </cell>
          <cell r="T122">
            <v>1</v>
          </cell>
          <cell r="U122">
            <v>0.7</v>
          </cell>
          <cell r="V122">
            <v>0.3</v>
          </cell>
          <cell r="W122">
            <v>70</v>
          </cell>
          <cell r="X122">
            <v>2.1</v>
          </cell>
          <cell r="Z122">
            <v>0.9</v>
          </cell>
          <cell r="AA122">
            <v>0.7</v>
          </cell>
          <cell r="AB122">
            <v>0.2</v>
          </cell>
          <cell r="AC122">
            <v>77.77777777777777</v>
          </cell>
          <cell r="AD122">
            <v>1.7625</v>
          </cell>
          <cell r="AF122">
            <v>3.4</v>
          </cell>
          <cell r="AG122">
            <v>1.5</v>
          </cell>
          <cell r="AH122">
            <v>1.9</v>
          </cell>
          <cell r="AI122">
            <v>44.11764705882353</v>
          </cell>
          <cell r="AJ122">
            <v>1.6571428571428573</v>
          </cell>
          <cell r="AL122">
            <v>3.2</v>
          </cell>
          <cell r="AM122">
            <v>2.5</v>
          </cell>
          <cell r="AN122">
            <v>0.7</v>
          </cell>
          <cell r="AO122">
            <v>78.125</v>
          </cell>
          <cell r="AP122">
            <v>2.5</v>
          </cell>
          <cell r="AS122">
            <v>1.3</v>
          </cell>
          <cell r="AT122">
            <v>0.4</v>
          </cell>
          <cell r="AU122">
            <v>76.47058823529413</v>
          </cell>
          <cell r="AV122">
            <v>1.3624999999999998</v>
          </cell>
          <cell r="AX122">
            <v>3.4</v>
          </cell>
          <cell r="AY122">
            <v>2.2</v>
          </cell>
          <cell r="AZ122">
            <v>1.2</v>
          </cell>
          <cell r="BA122">
            <v>64.70588235294117</v>
          </cell>
          <cell r="BB122">
            <v>2.075</v>
          </cell>
          <cell r="BD122">
            <v>1.9</v>
          </cell>
          <cell r="BE122">
            <v>1.3</v>
          </cell>
          <cell r="BF122">
            <v>0.6</v>
          </cell>
          <cell r="BG122">
            <v>68.42105263157895</v>
          </cell>
          <cell r="BH122">
            <v>1.9375000000000002</v>
          </cell>
          <cell r="BJ122">
            <v>1.5</v>
          </cell>
          <cell r="BK122">
            <v>1.1</v>
          </cell>
          <cell r="BL122">
            <v>0.4</v>
          </cell>
          <cell r="BM122">
            <v>73.33333333333334</v>
          </cell>
          <cell r="BN122">
            <v>1.6</v>
          </cell>
          <cell r="BP122">
            <v>1.4</v>
          </cell>
          <cell r="BQ122">
            <v>0.9</v>
          </cell>
          <cell r="BR122">
            <v>0.5</v>
          </cell>
          <cell r="BS122">
            <v>64.28571428571429</v>
          </cell>
          <cell r="BT122">
            <v>1.3166666666666667</v>
          </cell>
          <cell r="BV122">
            <v>3.8</v>
          </cell>
          <cell r="BW122">
            <v>3</v>
          </cell>
          <cell r="BX122">
            <v>0.8</v>
          </cell>
          <cell r="BY122">
            <v>78.94736842105263</v>
          </cell>
          <cell r="BZ122">
            <v>2.314285714285714</v>
          </cell>
          <cell r="CB122">
            <v>4.1</v>
          </cell>
          <cell r="CC122">
            <v>1.8</v>
          </cell>
          <cell r="CD122">
            <v>2.3</v>
          </cell>
          <cell r="CE122">
            <v>43.90243902439025</v>
          </cell>
          <cell r="CF122">
            <v>1.8</v>
          </cell>
          <cell r="CH122">
            <v>1.6</v>
          </cell>
          <cell r="CI122">
            <v>1.1</v>
          </cell>
          <cell r="CJ122">
            <v>0.5</v>
          </cell>
          <cell r="CK122">
            <v>68.75</v>
          </cell>
          <cell r="CL122">
            <v>1.95</v>
          </cell>
          <cell r="CN122">
            <v>1.6</v>
          </cell>
          <cell r="CO122">
            <v>1.1</v>
          </cell>
          <cell r="CP122">
            <v>0.5</v>
          </cell>
          <cell r="CQ122">
            <v>68.75</v>
          </cell>
          <cell r="CR122">
            <v>2.0875</v>
          </cell>
          <cell r="CT122">
            <v>1.5</v>
          </cell>
          <cell r="CU122">
            <v>1.1</v>
          </cell>
          <cell r="CV122">
            <v>0.4</v>
          </cell>
          <cell r="CW122">
            <v>73.33333333333334</v>
          </cell>
          <cell r="CX122">
            <v>1.3875000000000002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7.28125" style="0" customWidth="1"/>
    <col min="2" max="2" width="12.28125" style="0" customWidth="1"/>
    <col min="3" max="3" width="2.57421875" style="0" customWidth="1"/>
    <col min="4" max="4" width="14.00390625" style="0" customWidth="1"/>
    <col min="5" max="5" width="15.8515625" style="0" customWidth="1"/>
    <col min="6" max="6" width="19.421875" style="0" customWidth="1"/>
    <col min="7" max="7" width="14.00390625" style="0" customWidth="1"/>
  </cols>
  <sheetData>
    <row r="3" spans="1:7" ht="23.25">
      <c r="A3" s="32" t="s">
        <v>0</v>
      </c>
      <c r="B3" s="32"/>
      <c r="C3" s="32"/>
      <c r="D3" s="32"/>
      <c r="E3" s="32"/>
      <c r="F3" s="32"/>
      <c r="G3" s="32"/>
    </row>
    <row r="4" spans="1:7" ht="15">
      <c r="A4" s="33" t="s">
        <v>1</v>
      </c>
      <c r="B4" s="33"/>
      <c r="C4" s="33"/>
      <c r="D4" s="33"/>
      <c r="E4" s="33"/>
      <c r="F4" s="33"/>
      <c r="G4" s="33"/>
    </row>
    <row r="5" spans="1:7" ht="20.25">
      <c r="A5" s="34" t="s">
        <v>2</v>
      </c>
      <c r="B5" s="34"/>
      <c r="C5" s="34"/>
      <c r="D5" s="34"/>
      <c r="E5" s="34"/>
      <c r="F5" s="34"/>
      <c r="G5" s="34"/>
    </row>
    <row r="6" spans="1:7" ht="20.25">
      <c r="A6" s="1"/>
      <c r="B6" s="1"/>
      <c r="C6" s="1"/>
      <c r="D6" s="1"/>
      <c r="E6" s="1"/>
      <c r="F6" s="1"/>
      <c r="G6" s="1"/>
    </row>
    <row r="7" spans="1:7" ht="20.25">
      <c r="A7" s="35" t="s">
        <v>3</v>
      </c>
      <c r="B7" s="35"/>
      <c r="C7" s="35"/>
      <c r="D7" s="35"/>
      <c r="E7" s="35"/>
      <c r="F7" s="35"/>
      <c r="G7" s="35"/>
    </row>
    <row r="8" spans="1:7" ht="20.25">
      <c r="A8" s="2"/>
      <c r="B8" s="2"/>
      <c r="C8" s="2"/>
      <c r="D8" s="2"/>
      <c r="E8" s="2"/>
      <c r="F8" s="2"/>
      <c r="G8" s="2"/>
    </row>
    <row r="9" spans="1:7" ht="22.5">
      <c r="A9" s="36" t="s">
        <v>33</v>
      </c>
      <c r="B9" s="36"/>
      <c r="C9" s="36"/>
      <c r="D9" s="36"/>
      <c r="E9" s="36"/>
      <c r="F9" s="36"/>
      <c r="G9" s="36"/>
    </row>
    <row r="10" spans="1:7" ht="18">
      <c r="A10" s="37"/>
      <c r="B10" s="37"/>
      <c r="C10" s="37"/>
      <c r="D10" s="37"/>
      <c r="E10" s="37"/>
      <c r="F10" s="37"/>
      <c r="G10" s="37"/>
    </row>
    <row r="11" spans="1:7" ht="15.75">
      <c r="A11" s="3" t="s">
        <v>4</v>
      </c>
      <c r="B11" s="4">
        <v>41667</v>
      </c>
      <c r="C11" s="5" t="s">
        <v>5</v>
      </c>
      <c r="D11" s="6">
        <v>41697</v>
      </c>
      <c r="E11" s="7"/>
      <c r="F11" s="8" t="s">
        <v>6</v>
      </c>
      <c r="G11" s="9">
        <v>41724</v>
      </c>
    </row>
    <row r="12" spans="1:7" ht="15.75">
      <c r="A12" s="10" t="s">
        <v>7</v>
      </c>
      <c r="B12" s="11"/>
      <c r="C12" s="12"/>
      <c r="D12" s="13">
        <f>D11-B11</f>
        <v>30</v>
      </c>
      <c r="E12" s="14"/>
      <c r="F12" s="15" t="s">
        <v>8</v>
      </c>
      <c r="G12" s="16">
        <v>41733</v>
      </c>
    </row>
    <row r="14" spans="1:7" ht="47.25">
      <c r="A14" s="17" t="s">
        <v>9</v>
      </c>
      <c r="B14" s="38" t="s">
        <v>10</v>
      </c>
      <c r="C14" s="39"/>
      <c r="D14" s="18" t="s">
        <v>11</v>
      </c>
      <c r="E14" s="18" t="s">
        <v>12</v>
      </c>
      <c r="F14" s="18" t="s">
        <v>13</v>
      </c>
      <c r="G14" s="19" t="s">
        <v>14</v>
      </c>
    </row>
    <row r="15" spans="1:8" ht="15">
      <c r="A15" s="22" t="s">
        <v>15</v>
      </c>
      <c r="B15" s="40">
        <f>'[1]Dust Gauge Data'!B122</f>
        <v>1.8</v>
      </c>
      <c r="C15" s="41"/>
      <c r="D15" s="23">
        <f>'[1]Dust Gauge Data'!C122</f>
        <v>1.2</v>
      </c>
      <c r="E15" s="23">
        <f>'[1]Dust Gauge Data'!D122</f>
        <v>0.6</v>
      </c>
      <c r="F15" s="24">
        <f>'[1]Dust Gauge Data'!E122</f>
        <v>66.66666666666666</v>
      </c>
      <c r="G15" s="26">
        <f>'[1]Dust Gauge Data'!F122</f>
        <v>2.7875000000000005</v>
      </c>
      <c r="H15" s="20"/>
    </row>
    <row r="16" spans="1:8" ht="15">
      <c r="A16" s="22" t="s">
        <v>16</v>
      </c>
      <c r="B16" s="40">
        <f>'[1]Dust Gauge Data'!H122</f>
        <v>1.6</v>
      </c>
      <c r="C16" s="41"/>
      <c r="D16" s="23">
        <f>'[1]Dust Gauge Data'!I122</f>
        <v>1.2</v>
      </c>
      <c r="E16" s="23">
        <f>'[1]Dust Gauge Data'!J122</f>
        <v>0.4</v>
      </c>
      <c r="F16" s="24">
        <f>'[1]Dust Gauge Data'!K122</f>
        <v>74.99999999999999</v>
      </c>
      <c r="G16" s="23">
        <f>'[1]Dust Gauge Data'!L122</f>
        <v>1.1875</v>
      </c>
      <c r="H16" s="20"/>
    </row>
    <row r="17" spans="1:8" ht="15">
      <c r="A17" s="22" t="s">
        <v>17</v>
      </c>
      <c r="B17" s="40">
        <f>'[1]Dust Gauge Data'!N122</f>
        <v>4</v>
      </c>
      <c r="C17" s="41"/>
      <c r="D17" s="26">
        <f>'[1]Dust Gauge Data'!O122</f>
        <v>2.8</v>
      </c>
      <c r="E17" s="26">
        <f>'[1]Dust Gauge Data'!P122</f>
        <v>1.2</v>
      </c>
      <c r="F17" s="27">
        <f>'[1]Dust Gauge Data'!Q122</f>
        <v>70</v>
      </c>
      <c r="G17" s="25">
        <f>'[1]Dust Gauge Data'!R122</f>
        <v>7.025000000000001</v>
      </c>
      <c r="H17" s="20"/>
    </row>
    <row r="18" spans="1:8" ht="15">
      <c r="A18" s="22" t="s">
        <v>18</v>
      </c>
      <c r="B18" s="40">
        <f>'[1]Dust Gauge Data'!T122</f>
        <v>1</v>
      </c>
      <c r="C18" s="41"/>
      <c r="D18" s="30">
        <f>'[1]Dust Gauge Data'!U122</f>
        <v>0.7</v>
      </c>
      <c r="E18" s="30">
        <f>'[1]Dust Gauge Data'!V122</f>
        <v>0.3</v>
      </c>
      <c r="F18" s="24">
        <f>'[1]Dust Gauge Data'!W122</f>
        <v>70</v>
      </c>
      <c r="G18" s="30">
        <f>'[1]Dust Gauge Data'!X122</f>
        <v>2.1</v>
      </c>
      <c r="H18" s="20"/>
    </row>
    <row r="19" spans="1:8" ht="15">
      <c r="A19" s="22" t="s">
        <v>19</v>
      </c>
      <c r="B19" s="40">
        <f>'[1]Dust Gauge Data'!Z122</f>
        <v>0.9</v>
      </c>
      <c r="C19" s="41"/>
      <c r="D19" s="30">
        <f>'[1]Dust Gauge Data'!AA122</f>
        <v>0.7</v>
      </c>
      <c r="E19" s="30">
        <f>'[1]Dust Gauge Data'!AB122</f>
        <v>0.2</v>
      </c>
      <c r="F19" s="31">
        <f>'[1]Dust Gauge Data'!AC122</f>
        <v>77.77777777777777</v>
      </c>
      <c r="G19" s="30">
        <f>'[1]Dust Gauge Data'!AD122</f>
        <v>1.7625</v>
      </c>
      <c r="H19" s="20"/>
    </row>
    <row r="20" spans="1:8" ht="15">
      <c r="A20" s="22" t="s">
        <v>20</v>
      </c>
      <c r="B20" s="40">
        <f>'[1]Dust Gauge Data'!AF122</f>
        <v>3.4</v>
      </c>
      <c r="C20" s="41"/>
      <c r="D20" s="30">
        <f>'[1]Dust Gauge Data'!AG122</f>
        <v>1.5</v>
      </c>
      <c r="E20" s="30">
        <f>'[1]Dust Gauge Data'!AH122</f>
        <v>1.9</v>
      </c>
      <c r="F20" s="31">
        <f>'[1]Dust Gauge Data'!AI122</f>
        <v>44.11764705882353</v>
      </c>
      <c r="G20" s="30">
        <f>'[1]Dust Gauge Data'!AJ122</f>
        <v>1.6571428571428573</v>
      </c>
      <c r="H20" s="20"/>
    </row>
    <row r="21" spans="1:8" ht="15">
      <c r="A21" s="22" t="s">
        <v>21</v>
      </c>
      <c r="B21" s="40">
        <f>'[1]Dust Gauge Data'!AL122</f>
        <v>3.2</v>
      </c>
      <c r="C21" s="41"/>
      <c r="D21" s="30">
        <f>'[1]Dust Gauge Data'!AM122</f>
        <v>2.5</v>
      </c>
      <c r="E21" s="30">
        <f>'[1]Dust Gauge Data'!AN122</f>
        <v>0.7</v>
      </c>
      <c r="F21" s="31">
        <f>'[1]Dust Gauge Data'!AO122</f>
        <v>78.125</v>
      </c>
      <c r="G21" s="30">
        <f>'[1]Dust Gauge Data'!AP122</f>
        <v>2.5</v>
      </c>
      <c r="H21" s="20"/>
    </row>
    <row r="22" spans="1:8" ht="15">
      <c r="A22" s="22" t="s">
        <v>22</v>
      </c>
      <c r="B22" s="40">
        <f>'[1]Dust Gauge Data'!AS122</f>
        <v>1.3</v>
      </c>
      <c r="C22" s="41"/>
      <c r="D22" s="30">
        <f>'[1]Dust Gauge Data'!AT122</f>
        <v>0.4</v>
      </c>
      <c r="E22" s="30">
        <f>'[1]Dust Gauge Data'!AT122</f>
        <v>0.4</v>
      </c>
      <c r="F22" s="31">
        <f>'[1]Dust Gauge Data'!AU122</f>
        <v>76.47058823529413</v>
      </c>
      <c r="G22" s="30">
        <f>'[1]Dust Gauge Data'!AV122</f>
        <v>1.3624999999999998</v>
      </c>
      <c r="H22" s="20"/>
    </row>
    <row r="23" spans="1:8" ht="15">
      <c r="A23" s="22" t="s">
        <v>27</v>
      </c>
      <c r="B23" s="40">
        <f>'[1]Dust Gauge Data'!AX122</f>
        <v>3.4</v>
      </c>
      <c r="C23" s="41"/>
      <c r="D23" s="30">
        <f>'[1]Dust Gauge Data'!AY122</f>
        <v>2.2</v>
      </c>
      <c r="E23" s="30">
        <f>'[1]Dust Gauge Data'!AZ122</f>
        <v>1.2</v>
      </c>
      <c r="F23" s="31">
        <f>'[1]Dust Gauge Data'!BA122</f>
        <v>64.70588235294117</v>
      </c>
      <c r="G23" s="30">
        <f>'[1]Dust Gauge Data'!BB122</f>
        <v>2.075</v>
      </c>
      <c r="H23" s="20"/>
    </row>
    <row r="24" spans="1:8" ht="15">
      <c r="A24" s="22" t="s">
        <v>23</v>
      </c>
      <c r="B24" s="42">
        <f>'[1]Dust Gauge Data'!BD122</f>
        <v>1.9</v>
      </c>
      <c r="C24" s="43"/>
      <c r="D24" s="30">
        <f>'[1]Dust Gauge Data'!BE122</f>
        <v>1.3</v>
      </c>
      <c r="E24" s="30">
        <f>'[1]Dust Gauge Data'!BF122</f>
        <v>0.6</v>
      </c>
      <c r="F24" s="31">
        <f>'[1]Dust Gauge Data'!BG122</f>
        <v>68.42105263157895</v>
      </c>
      <c r="G24" s="30">
        <f>'[1]Dust Gauge Data'!BH122</f>
        <v>1.9375000000000002</v>
      </c>
      <c r="H24" s="20"/>
    </row>
    <row r="25" spans="1:8" ht="15">
      <c r="A25" s="22" t="s">
        <v>24</v>
      </c>
      <c r="B25" s="42">
        <f>'[1]Dust Gauge Data'!BJ122</f>
        <v>1.5</v>
      </c>
      <c r="C25" s="43"/>
      <c r="D25" s="30">
        <f>'[1]Dust Gauge Data'!BK122</f>
        <v>1.1</v>
      </c>
      <c r="E25" s="30">
        <f>'[1]Dust Gauge Data'!BL122</f>
        <v>0.4</v>
      </c>
      <c r="F25" s="31">
        <f>'[1]Dust Gauge Data'!BM122</f>
        <v>73.33333333333334</v>
      </c>
      <c r="G25" s="30">
        <f>'[1]Dust Gauge Data'!BN122</f>
        <v>1.6</v>
      </c>
      <c r="H25" s="20"/>
    </row>
    <row r="26" spans="1:8" ht="15">
      <c r="A26" s="22" t="s">
        <v>28</v>
      </c>
      <c r="B26" s="42">
        <f>'[1]Dust Gauge Data'!BP122</f>
        <v>1.4</v>
      </c>
      <c r="C26" s="43"/>
      <c r="D26" s="30">
        <f>'[1]Dust Gauge Data'!BQ122</f>
        <v>0.9</v>
      </c>
      <c r="E26" s="30">
        <f>'[1]Dust Gauge Data'!BR122</f>
        <v>0.5</v>
      </c>
      <c r="F26" s="31">
        <f>'[1]Dust Gauge Data'!BS122</f>
        <v>64.28571428571429</v>
      </c>
      <c r="G26" s="30">
        <f>'[1]Dust Gauge Data'!BT122</f>
        <v>1.3166666666666667</v>
      </c>
      <c r="H26" s="20"/>
    </row>
    <row r="27" spans="1:8" ht="15">
      <c r="A27" s="22" t="s">
        <v>29</v>
      </c>
      <c r="B27" s="42">
        <f>'[1]Dust Gauge Data'!BV122</f>
        <v>3.8</v>
      </c>
      <c r="C27" s="43"/>
      <c r="D27" s="30">
        <f>'[1]Dust Gauge Data'!BW122</f>
        <v>3</v>
      </c>
      <c r="E27" s="30">
        <f>'[1]Dust Gauge Data'!BX122</f>
        <v>0.8</v>
      </c>
      <c r="F27" s="31">
        <f>'[1]Dust Gauge Data'!BY122</f>
        <v>78.94736842105263</v>
      </c>
      <c r="G27" s="30">
        <f>'[1]Dust Gauge Data'!BZ122</f>
        <v>2.314285714285714</v>
      </c>
      <c r="H27" s="20"/>
    </row>
    <row r="28" spans="1:8" ht="15">
      <c r="A28" s="22" t="s">
        <v>25</v>
      </c>
      <c r="B28" s="45">
        <f>'[1]Dust Gauge Data'!CB122</f>
        <v>4.1</v>
      </c>
      <c r="C28" s="46"/>
      <c r="D28" s="30">
        <f>'[1]Dust Gauge Data'!CC122</f>
        <v>1.8</v>
      </c>
      <c r="E28" s="30">
        <f>'[1]Dust Gauge Data'!CD122</f>
        <v>2.3</v>
      </c>
      <c r="F28" s="31">
        <f>'[1]Dust Gauge Data'!CE122</f>
        <v>43.90243902439025</v>
      </c>
      <c r="G28" s="30">
        <f>'[1]Dust Gauge Data'!CF122</f>
        <v>1.8</v>
      </c>
      <c r="H28" s="20"/>
    </row>
    <row r="29" spans="1:8" ht="17.25">
      <c r="A29" s="22" t="s">
        <v>32</v>
      </c>
      <c r="B29" s="40">
        <f>'[1]Dust Gauge Data'!CH122</f>
        <v>1.6</v>
      </c>
      <c r="C29" s="41"/>
      <c r="D29" s="30">
        <f>'[1]Dust Gauge Data'!CI122</f>
        <v>1.1</v>
      </c>
      <c r="E29" s="30">
        <f>'[1]Dust Gauge Data'!CJ122</f>
        <v>0.5</v>
      </c>
      <c r="F29" s="31">
        <f>'[1]Dust Gauge Data'!CK122</f>
        <v>68.75</v>
      </c>
      <c r="G29" s="30">
        <f>'[1]Dust Gauge Data'!CL122</f>
        <v>1.95</v>
      </c>
      <c r="H29" s="20"/>
    </row>
    <row r="30" spans="1:8" ht="15">
      <c r="A30" s="22" t="s">
        <v>30</v>
      </c>
      <c r="B30" s="40">
        <f>'[1]Dust Gauge Data'!CN122</f>
        <v>1.6</v>
      </c>
      <c r="C30" s="41"/>
      <c r="D30" s="30">
        <f>'[1]Dust Gauge Data'!CO122</f>
        <v>1.1</v>
      </c>
      <c r="E30" s="30">
        <f>'[1]Dust Gauge Data'!CP122</f>
        <v>0.5</v>
      </c>
      <c r="F30" s="31">
        <f>'[1]Dust Gauge Data'!CQ122</f>
        <v>68.75</v>
      </c>
      <c r="G30" s="30">
        <f>'[1]Dust Gauge Data'!CR122</f>
        <v>2.0875</v>
      </c>
      <c r="H30" s="21"/>
    </row>
    <row r="31" spans="1:8" ht="15">
      <c r="A31" s="22" t="s">
        <v>26</v>
      </c>
      <c r="B31" s="42">
        <f>'[1]Dust Gauge Data'!CT122</f>
        <v>1.5</v>
      </c>
      <c r="C31" s="43"/>
      <c r="D31" s="30">
        <f>'[1]Dust Gauge Data'!CU122</f>
        <v>1.1</v>
      </c>
      <c r="E31" s="30">
        <f>'[1]Dust Gauge Data'!CV122</f>
        <v>0.4</v>
      </c>
      <c r="F31" s="31">
        <f>'[1]Dust Gauge Data'!CW122</f>
        <v>73.33333333333334</v>
      </c>
      <c r="G31" s="30">
        <f>'[1]Dust Gauge Data'!CX122</f>
        <v>1.3875000000000002</v>
      </c>
      <c r="H31" s="21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  <row r="34" spans="1:7" ht="15">
      <c r="A34" s="28"/>
      <c r="B34" s="28"/>
      <c r="C34" s="28"/>
      <c r="D34" s="28"/>
      <c r="E34" s="28"/>
      <c r="F34" s="28"/>
      <c r="G34" s="28"/>
    </row>
    <row r="35" spans="1:7" ht="15">
      <c r="A35" s="28"/>
      <c r="B35" s="28"/>
      <c r="C35" s="28"/>
      <c r="D35" s="28"/>
      <c r="E35" s="28"/>
      <c r="F35" s="28"/>
      <c r="G35" s="28"/>
    </row>
    <row r="36" spans="1:7" ht="15">
      <c r="A36" s="28"/>
      <c r="B36" s="28"/>
      <c r="C36" s="28"/>
      <c r="D36" s="28"/>
      <c r="E36" s="28"/>
      <c r="F36" s="28"/>
      <c r="G36" s="28"/>
    </row>
    <row r="37" spans="1:7" ht="15">
      <c r="A37" s="28"/>
      <c r="B37" s="28"/>
      <c r="C37" s="28"/>
      <c r="D37" s="28"/>
      <c r="E37" s="28"/>
      <c r="F37" s="28"/>
      <c r="G37" s="28"/>
    </row>
    <row r="38" spans="1:7" ht="15">
      <c r="A38" s="28"/>
      <c r="B38" s="28"/>
      <c r="C38" s="28"/>
      <c r="D38" s="28"/>
      <c r="E38" s="28"/>
      <c r="F38" s="28"/>
      <c r="G38" s="28"/>
    </row>
    <row r="39" spans="1:7" ht="15">
      <c r="A39" s="28"/>
      <c r="B39" s="28"/>
      <c r="C39" s="28"/>
      <c r="D39" s="28"/>
      <c r="E39" s="28"/>
      <c r="F39" s="28"/>
      <c r="G39" s="28"/>
    </row>
    <row r="40" spans="1:7" ht="15">
      <c r="A40" s="28"/>
      <c r="B40" s="28"/>
      <c r="C40" s="28"/>
      <c r="D40" s="28"/>
      <c r="E40" s="28"/>
      <c r="F40" s="28"/>
      <c r="G40" s="28"/>
    </row>
    <row r="41" spans="1:7" ht="15">
      <c r="A41" s="29"/>
      <c r="B41" s="29"/>
      <c r="C41" s="29"/>
      <c r="D41" s="29"/>
      <c r="E41" s="28"/>
      <c r="F41" s="28"/>
      <c r="G41" s="28"/>
    </row>
    <row r="42" spans="1:7" ht="15.75">
      <c r="A42" s="29" t="s">
        <v>31</v>
      </c>
      <c r="B42" s="29"/>
      <c r="C42" s="29"/>
      <c r="D42" s="29"/>
      <c r="E42" s="28"/>
      <c r="F42" s="28"/>
      <c r="G42" s="28"/>
    </row>
    <row r="43" spans="1:7" ht="15" customHeight="1">
      <c r="A43" s="44"/>
      <c r="B43" s="44"/>
      <c r="C43" s="44"/>
      <c r="D43" s="44"/>
      <c r="E43" s="44"/>
      <c r="F43" s="44"/>
      <c r="G43" s="44"/>
    </row>
  </sheetData>
  <sheetProtection sheet="1"/>
  <mergeCells count="25">
    <mergeCell ref="A43:G4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3:G3"/>
    <mergeCell ref="A4:G4"/>
    <mergeCell ref="A5:G5"/>
    <mergeCell ref="A7:G7"/>
    <mergeCell ref="A9:G9"/>
    <mergeCell ref="A10:G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4"/>
  <drawing r:id="rId3"/>
  <legacyDrawing r:id="rId2"/>
  <oleObjects>
    <oleObject progId="Word.Document.12" shapeId="8067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Nicole Glenn</cp:lastModifiedBy>
  <cp:lastPrinted>2013-08-29T21:25:01Z</cp:lastPrinted>
  <dcterms:created xsi:type="dcterms:W3CDTF">2013-07-17T22:58:18Z</dcterms:created>
  <dcterms:modified xsi:type="dcterms:W3CDTF">2014-04-11T00:57:02Z</dcterms:modified>
  <cp:category/>
  <cp:version/>
  <cp:contentType/>
  <cp:contentStatus/>
</cp:coreProperties>
</file>